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PersonInfo\IVD\IEPIRKUMI\TIRGUS_IZPETES\JD_2026\T.I.2026-34 Riepu piegade_remonts_maina (EL)\Uzaicinajums\"/>
    </mc:Choice>
  </mc:AlternateContent>
  <xr:revisionPtr revIDLastSave="0" documentId="13_ncr:1_{5000EC8C-B078-4BD2-9DCA-0A31FBD08E9D}" xr6:coauthVersionLast="47" xr6:coauthVersionMax="47" xr10:uidLastSave="{00000000-0000-0000-0000-000000000000}"/>
  <bookViews>
    <workbookView xWindow="-108" yWindow="-108" windowWidth="23256" windowHeight="13896" xr2:uid="{72662417-58C6-43E0-B276-B19A109F6C5B}"/>
  </bookViews>
  <sheets>
    <sheet name="Vieglās automašīnas, furgoni" sheetId="1" r:id="rId1"/>
    <sheet name="Smagās kravas" sheetId="2" r:id="rId2"/>
    <sheet name="Traktortehnika" sheetId="3" r:id="rId3"/>
  </sheets>
  <definedNames>
    <definedName name="_xlnm._FilterDatabase" localSheetId="0" hidden="1">'Vieglās automašīnas, furgoni'!$A$18:$Q$55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  <c r="C48" i="3"/>
  <c r="F48" i="3" s="1"/>
  <c r="C49" i="3"/>
  <c r="F49" i="3" s="1"/>
  <c r="C50" i="3"/>
  <c r="F50" i="3" s="1"/>
  <c r="D24" i="3" l="1"/>
  <c r="C47" i="3" s="1"/>
  <c r="F47" i="3" s="1"/>
  <c r="D22" i="3"/>
  <c r="J26" i="3"/>
  <c r="J27" i="3"/>
  <c r="P25" i="1"/>
  <c r="P24" i="1"/>
  <c r="J23" i="3" l="1"/>
  <c r="F46" i="3"/>
  <c r="C45" i="3"/>
  <c r="F45" i="3" s="1"/>
  <c r="F51" i="3" s="1"/>
  <c r="J25" i="3"/>
  <c r="J24" i="3"/>
  <c r="J22" i="3"/>
  <c r="J28" i="3" l="1"/>
  <c r="D54" i="3" s="1"/>
  <c r="C48" i="2"/>
  <c r="G48" i="2" s="1"/>
  <c r="C47" i="2"/>
  <c r="G47" i="2" s="1"/>
  <c r="C46" i="2"/>
  <c r="G46" i="2" s="1"/>
  <c r="C45" i="2"/>
  <c r="G45" i="2" s="1"/>
  <c r="C44" i="2"/>
  <c r="G44" i="2" s="1"/>
  <c r="C43" i="2"/>
  <c r="G43" i="2" s="1"/>
  <c r="C42" i="2"/>
  <c r="G42" i="2" s="1"/>
  <c r="C41" i="2"/>
  <c r="G41" i="2" s="1"/>
  <c r="C40" i="2"/>
  <c r="G40" i="2" s="1"/>
  <c r="C39" i="2"/>
  <c r="G39" i="2" s="1"/>
  <c r="C38" i="2"/>
  <c r="G38" i="2" s="1"/>
  <c r="J30" i="2"/>
  <c r="J29" i="2"/>
  <c r="J28" i="2"/>
  <c r="J27" i="2"/>
  <c r="J26" i="2"/>
  <c r="J25" i="2"/>
  <c r="J24" i="2"/>
  <c r="J23" i="2"/>
  <c r="J22" i="2"/>
  <c r="J21" i="2"/>
  <c r="J20" i="2"/>
  <c r="J31" i="2" l="1"/>
  <c r="G49" i="2"/>
  <c r="D53" i="2" s="1"/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3" i="1"/>
  <c r="P22" i="1"/>
  <c r="P21" i="1"/>
  <c r="P20" i="1"/>
  <c r="P52" i="1" l="1"/>
</calcChain>
</file>

<file path=xl/sharedStrings.xml><?xml version="1.0" encoding="utf-8"?>
<sst xmlns="http://schemas.openxmlformats.org/spreadsheetml/2006/main" count="472" uniqueCount="225">
  <si>
    <t>2.1.pielikums</t>
  </si>
  <si>
    <t>TEHNISKĀ SPECIFIKĀCIJA, TEHNISKĀ UN FINANŠU PIEDĀVĀJUMA VEIDNE</t>
  </si>
  <si>
    <t>1.daļai “Vieglo automašīnu un furgonu riepu piegāde”</t>
  </si>
  <si>
    <t>1.1. jaunas, iepriekš nelietotas, neatjaunotas riepas;</t>
  </si>
  <si>
    <t>1.2.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</si>
  <si>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 riepas ražošanas datums uz piegādes brīdi ir ne vecāks par 24 (divdesmit četriem) mēnešiem;</t>
  </si>
  <si>
    <t>1.4. riepas ar riepu sānu malā iestrādātu ANO/EEK vai ES apstiprinājuma marķējumu;</t>
  </si>
  <si>
    <t>1.5. ziemas riepas bez radzēm;</t>
  </si>
  <si>
    <t>1.6. vieglo automašīnu un furgonu riepas ar ražotāja marķējumu atbilstoši Eiropas Parlamenta un Padomes (EK) Regulas Nr.1222/2009 “Par riepu marķēšanu attiecībā uz degvielas patēriņa efektivitāti un citiem būtiskiem parametriem” prasībām.</t>
  </si>
  <si>
    <t>2. Uzņēmējs nodrošina veco riepu utilizāciju (saņemot jaunas riepas, Pasūtītājs nodod utilizācijai nolietotās riepas - riepu utilizācija bezmaksas).</t>
  </si>
  <si>
    <t>3. Riepu piegādes adrese: Ilzenes iela 1D, Rīga.</t>
  </si>
  <si>
    <t>4. Riepu garantijas termiņš: 24 (divdesmit četri) mēneši no riepu piegādi apliecinoša dokumenta abpusējas parakstīšanas dienas.</t>
  </si>
  <si>
    <t>Nr.p.k.</t>
  </si>
  <si>
    <t>Riepas</t>
  </si>
  <si>
    <t>Slodzes/ ātruma
indekss ne mazāks</t>
  </si>
  <si>
    <t>Rites pretes- tības klase ne mazāka</t>
  </si>
  <si>
    <t>Saķere ar slapju ceļu ne mazāka</t>
  </si>
  <si>
    <t>Trokšņu līmenis ne augstāks par (db)</t>
  </si>
  <si>
    <t>Plānotais daudzums
(gab.)*</t>
  </si>
  <si>
    <t>Pretendenta piedāvāto riepu</t>
  </si>
  <si>
    <t>Riepu ražošanas gads</t>
  </si>
  <si>
    <t>Vienības cena, EUR bez PVN</t>
  </si>
  <si>
    <t>Summa, EUR bez PVN</t>
  </si>
  <si>
    <t>Riepas mērķa pielietojums</t>
  </si>
  <si>
    <t>Ražotājs un modelis</t>
  </si>
  <si>
    <t>ETRMA (jā/nē)</t>
  </si>
  <si>
    <t>Slodzes/ ātruma
indekss</t>
  </si>
  <si>
    <t>Rites pretes tības klase</t>
  </si>
  <si>
    <t>Saķere ar slapju ceļu</t>
  </si>
  <si>
    <t>Trokšņu līmenis (db)</t>
  </si>
  <si>
    <t>185/65R15 vasaras riepas</t>
  </si>
  <si>
    <t>88T</t>
  </si>
  <si>
    <t>C</t>
  </si>
  <si>
    <t>Ne vecākas par 24 mēnešiem</t>
  </si>
  <si>
    <t>Renault Kangoo</t>
  </si>
  <si>
    <t>185/65R15 ziemas riepas**</t>
  </si>
  <si>
    <t>195/55R16 vasaras riepas</t>
  </si>
  <si>
    <t>85T</t>
  </si>
  <si>
    <t>Peugeot 208 electric</t>
  </si>
  <si>
    <t>195/55R16 ziemas riepas**</t>
  </si>
  <si>
    <t>195/65R15 vasaras riepas</t>
  </si>
  <si>
    <t>91T</t>
  </si>
  <si>
    <t>195/65R15 ziemas riepas**</t>
  </si>
  <si>
    <t>91Q</t>
  </si>
  <si>
    <t>195/75R16C vasaras riepas</t>
  </si>
  <si>
    <t xml:space="preserve">107/105Q </t>
  </si>
  <si>
    <t>107/105R</t>
  </si>
  <si>
    <t>MB Sprinter, VW Crafter, Renault Master</t>
  </si>
  <si>
    <t>195/75R16C ziemas riepas**</t>
  </si>
  <si>
    <t>205/55R16 vasaras riepas</t>
  </si>
  <si>
    <t>KIA CEED SW</t>
  </si>
  <si>
    <t>205/55R16 ziemas riepas**</t>
  </si>
  <si>
    <t>205/60R16 vasaras riepas</t>
  </si>
  <si>
    <t>96T</t>
  </si>
  <si>
    <t>TOYOTA PROACE CITY</t>
  </si>
  <si>
    <t>205/60R16 ziemas riepas**</t>
  </si>
  <si>
    <t>205/65R16C vasaras riepas</t>
  </si>
  <si>
    <t>107/105T</t>
  </si>
  <si>
    <t>VW Transporter</t>
  </si>
  <si>
    <t>205/65R16C ziemas riepas**</t>
  </si>
  <si>
    <t>205/75R16C vasaras riepas</t>
  </si>
  <si>
    <t>110/108R</t>
  </si>
  <si>
    <t>MAN TGE</t>
  </si>
  <si>
    <t>205/75R16C ziemas riepas**</t>
  </si>
  <si>
    <t>215/65R16 vasaras riepas</t>
  </si>
  <si>
    <t>102T</t>
  </si>
  <si>
    <t>PEUGEOT E-RIFTER</t>
  </si>
  <si>
    <t>215/65R16 ziemas riepas**</t>
  </si>
  <si>
    <t>215/65R16C vasaras riepas</t>
  </si>
  <si>
    <t>109/107R</t>
  </si>
  <si>
    <t>Renault Master</t>
  </si>
  <si>
    <t>215/65R16C ziemas riepas **</t>
  </si>
  <si>
    <t>215/65R17 vasaras riepas</t>
  </si>
  <si>
    <t>99T</t>
  </si>
  <si>
    <t>Dacia Duster</t>
  </si>
  <si>
    <t>215/65R17 ziemas riepas**</t>
  </si>
  <si>
    <t>215/75R16C vasaras riepas</t>
  </si>
  <si>
    <t>113/111R</t>
  </si>
  <si>
    <t>Mitsubishi L200</t>
  </si>
  <si>
    <t>215/75R16C ziemas riepas**</t>
  </si>
  <si>
    <t>225/65R16C vasaras riepas</t>
  </si>
  <si>
    <t>112/110R</t>
  </si>
  <si>
    <t>225/65R16C ziemas riepas**</t>
  </si>
  <si>
    <t>225/75R16C vasaras riepas</t>
  </si>
  <si>
    <t>118/116R</t>
  </si>
  <si>
    <t>Iveco Daily</t>
  </si>
  <si>
    <t>225/75R16C ziemas riepas**</t>
  </si>
  <si>
    <t>235/65R16C vasaras riepas</t>
  </si>
  <si>
    <t>115/113R</t>
  </si>
  <si>
    <t>MB Sprinter, VW Crafter</t>
  </si>
  <si>
    <t>235/65R16C ziemas riepas**</t>
  </si>
  <si>
    <t>KOPĀ:(EUR)</t>
  </si>
  <si>
    <t>* Norādītajiem apjomiem ir informatīvs raksturs (Līguma darbības laikā Pasūtītājs tiesīgs pasūtīt mazāku vai lielāku Preču apjomu un atsevišķas Preču pozīcijas vispār nepasūtīt).</t>
  </si>
  <si>
    <t>** Ziemas riepām jābūt marķētām ar M+S (Mud and Snow – dubļi un sniegs) un papildus apzīmējumu - kalnu ar sniegpārslas simbolu un/vai kalnu simbolu.</t>
  </si>
  <si>
    <t>2.2.pielikums</t>
  </si>
  <si>
    <t>2.daļai “Smago kravas automašīnu riepu piegāde, remonts un maiņa”</t>
  </si>
  <si>
    <t>1.4. riepas ar riepu sānu malā iestrādātu ANO/EEK vai ES apstiprinājuma marķējumu.</t>
  </si>
  <si>
    <t>2. Uzņēmējs nodrošina veco riepu utilizāciju (saņemot jaunas riepas, Pasūtītājs nodod utilizācijai nolietotās riepas - riepu utilizācija bezmaksas).</t>
  </si>
  <si>
    <t>Uzņēmējam remonta pakalpojumu piedāvā sniegt tajā pašā darba dienā, kad saņemts pieteikums.</t>
  </si>
  <si>
    <t>4. Garantijas termiņš:</t>
  </si>
  <si>
    <t>4.1. piegādātajām riepām ir 24 (divdesmit četri) mēnešu garantija no riepu piegādi apliecinoša dokumenta abpusējas parakstīšanas dienas.</t>
  </si>
  <si>
    <t>4.2. piedāvātajiem riepu maiņas un remonta pakalpojumiem ir 6 (sešu) mēnešu garantija.</t>
  </si>
  <si>
    <t>Smagās kravas automašīnas (reģionālā tipa protektora raksts) riepas</t>
  </si>
  <si>
    <t>Slodzes/ ātruma indekss ne mazāks</t>
  </si>
  <si>
    <t>Plānotais daudzums (gab.)*</t>
  </si>
  <si>
    <t>Pretendenta piedāvāto riepu ražotājs</t>
  </si>
  <si>
    <t>Vienības cena,
EUR bez PVN</t>
  </si>
  <si>
    <t>Summa,
EUR bez PVN</t>
  </si>
  <si>
    <t>Slodzes/ ātruma indekss</t>
  </si>
  <si>
    <t>235/75R17.5 stūrējošās riepas</t>
  </si>
  <si>
    <t>132/130L</t>
  </si>
  <si>
    <t>MB Atego</t>
  </si>
  <si>
    <t>235/75R17.5 dzenošās riepas</t>
  </si>
  <si>
    <t>315/70R22.5 stūrējošās riepas</t>
  </si>
  <si>
    <t>154/150L</t>
  </si>
  <si>
    <t>MAZ 5340V4</t>
  </si>
  <si>
    <t>315/70R22.5 dzenošās riepas</t>
  </si>
  <si>
    <t>MB Arocs, MAZ 5340V4</t>
  </si>
  <si>
    <t>315/80R22.5 stūrējošās riepas</t>
  </si>
  <si>
    <t>156/150L</t>
  </si>
  <si>
    <t>MB Arocs, MAN TGS</t>
  </si>
  <si>
    <t>315/80R22.5 dzenošās riepas</t>
  </si>
  <si>
    <t>385/55R22.5 stūrējošās riepas</t>
  </si>
  <si>
    <t>160/000K (158/000L)</t>
  </si>
  <si>
    <t>Scania</t>
  </si>
  <si>
    <t>385/65R22.5 stūrējošās riepas</t>
  </si>
  <si>
    <t>MB Arocs</t>
  </si>
  <si>
    <t>385/65R22.5 piekabes riepas</t>
  </si>
  <si>
    <t>160/000K</t>
  </si>
  <si>
    <t>Puspiekabe WIELTON NW-3</t>
  </si>
  <si>
    <t>13R22.5 stūrējošās riepas</t>
  </si>
  <si>
    <t>156/150K</t>
  </si>
  <si>
    <t>Iveco AD190 T31</t>
  </si>
  <si>
    <t>13R22.5 dzenošās riepas</t>
  </si>
  <si>
    <t>KOPĀ (A):(EUR)</t>
  </si>
  <si>
    <t>Smago kravas automašīnu Riepu maiņas un remonta pakalpojumi</t>
  </si>
  <si>
    <t>Riepas izmērs</t>
  </si>
  <si>
    <t>Plānotais
daudzums (gab.)*</t>
  </si>
  <si>
    <t>Vienas riepas nomaiņas cikls**, EUR bez PVN</t>
  </si>
  <si>
    <t>Vienas riepas balansēšanas izmaksas,
EUR bez PVN</t>
  </si>
  <si>
    <t>Vienas riepas utilizācija,
EUR bez PVN</t>
  </si>
  <si>
    <t>Kopā EUR bez PVN</t>
  </si>
  <si>
    <t xml:space="preserve"> =3x(4+5)</t>
  </si>
  <si>
    <t>Riepu utilizācija bezmaksas atbilstoši piegādātajam skaitam</t>
  </si>
  <si>
    <t>KOPĀ(B):(EUR)</t>
  </si>
  <si>
    <t>* Norādītajiem apjomiem ir informatīvs raksturs (Līguma darbības laikā Pasūtītājs tiesīgs pasūtīt mazāku vai lielāku riepu maiņas un remonta pakalpojumu apjomu un atsevišķus riepu maiņas un/vai remonta pakalpojumus vispār nepasūtīt).</t>
  </si>
  <si>
    <t>** Vienas riepas nomaiņas cikls - riteņa noskrūvēšana, riepas demontāža un montāža, riteņa pieskrūvēšana.</t>
  </si>
  <si>
    <t>Piedāvājuma kopējā nosacītā cena:  (A)+(B)=</t>
  </si>
  <si>
    <t>(bez PVN).</t>
  </si>
  <si>
    <t>Vienas riepas remonta izmaksas un riteņa noņemšanas un uzstādīšanas izmaksas</t>
  </si>
  <si>
    <t xml:space="preserve">Vienas riepas remonta** izmaksas,
EUR bez PVN </t>
  </si>
  <si>
    <t>Riteņa noņemšanas un uzstādīšanas izmaksas, EUR bez PVN</t>
  </si>
  <si>
    <t>** Vienas riepas remonta izmaksas - riteņa un riepas demontāža, cauruma aizdarīšana vai ventiļa nomaiņa, riepas un riteņa montāža.</t>
  </si>
  <si>
    <t>2.3.pielikums</t>
  </si>
  <si>
    <t>3.daļai “Traktortehnikas riepu piegāde, remonts un maiņa”</t>
  </si>
  <si>
    <t>1.1. jaunas, iepriekš nelietotas, neatjaunotas riepas;</t>
  </si>
  <si>
    <t>1.2. 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</si>
  <si>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riepas ražošanas datums uz piegādes brīdi ir ne vecāks par 24 (divdesmit četriem) mēnešiem;</t>
  </si>
  <si>
    <t>1.4. riepas ar riepu sānu malā iestrādātu ANO/EEK vai ES apstiprinājuma marķējumu.</t>
  </si>
  <si>
    <t>4. Garantijas termiņš:</t>
  </si>
  <si>
    <t>4.1. piegādātajām riepām ir 24 (divdesmit četri) mēnešu garantija no riepu piegādi apliecinoša dokumenta abpusējas parakstīšanas dienas.</t>
  </si>
  <si>
    <t xml:space="preserve">Ekskavatoru un traktortehnikas (industriālās) riepas </t>
  </si>
  <si>
    <t>Daudzums (gab.)*</t>
  </si>
  <si>
    <t xml:space="preserve">Riepu ražošanas gads </t>
  </si>
  <si>
    <t>143A8</t>
  </si>
  <si>
    <t>JCB 3CX</t>
  </si>
  <si>
    <t>160A</t>
  </si>
  <si>
    <t>159A8</t>
  </si>
  <si>
    <t>JCB 541 70 Agri Super</t>
  </si>
  <si>
    <t>KOPĀ (A): (EUR)</t>
  </si>
  <si>
    <t>**</t>
  </si>
  <si>
    <t>***</t>
  </si>
  <si>
    <t>****</t>
  </si>
  <si>
    <t>Traktortehnikas riepu maiņas un remonta pakalpojumi</t>
  </si>
  <si>
    <t>Daudzums (gab.)</t>
  </si>
  <si>
    <t>Vienas riepas nomaiņas cikls*, EUR bez PVN</t>
  </si>
  <si>
    <t>Vienas riepas utilizācija,</t>
  </si>
  <si>
    <t>EUR bez PVN</t>
  </si>
  <si>
    <t>=3x4</t>
  </si>
  <si>
    <t>Summa (B): (EUR)</t>
  </si>
  <si>
    <r>
      <t>*</t>
    </r>
    <r>
      <rPr>
        <sz val="12"/>
        <color rgb="FF000000"/>
        <rFont val="Times New Roman"/>
        <family val="1"/>
        <charset val="186"/>
      </rPr>
      <t xml:space="preserve"> Vienas riepas nomaiņas cikls - riteņa noskrūvēšana, riepas demontāža un montāža, riteņa pieskrūvēšana</t>
    </r>
  </si>
  <si>
    <t>Norādīt vienas riepas remonta izmaksas (šīm izmaksām ir tikai informatīvs raksturs un tās netiks ņemtas vērā atklāta konkursa uzvarētāja noteikšanā, bet tiks iekļautas līgumā):</t>
  </si>
  <si>
    <t>Vienas riepas remonta** izmaksas,</t>
  </si>
  <si>
    <t xml:space="preserve">EUR bez PVN </t>
  </si>
  <si>
    <t>460/70 R24 riepas</t>
  </si>
  <si>
    <t>** Vienas riepas remonta izmaksas - riteņa noskrūvēšana,  riepas demontāža, cauruma aizdarīšana vai ventiļa nomaiņa, riepas montāža un riteņa pieskrūvēšana</t>
  </si>
  <si>
    <t>142A8</t>
  </si>
  <si>
    <t>340/85 R24 priekšējās riepas ***</t>
  </si>
  <si>
    <t>125A8</t>
  </si>
  <si>
    <t>New Holland</t>
  </si>
  <si>
    <t>195/60R18 vasaras riepas</t>
  </si>
  <si>
    <t>195/60R18 ziemas riepas**</t>
  </si>
  <si>
    <t>96H</t>
  </si>
  <si>
    <t>Renault Megane E-Tech</t>
  </si>
  <si>
    <t>1. Uzņēmējs ____________________ piedāvā:</t>
  </si>
  <si>
    <t>3. Uzņēmējs nodrošina riepu maiņas un remonta pakalpojumu sniegšanu servisā, kas atrodas Rīgas pilsētas administratīvajā teritorijā un kurā var pilnībā iebraukt ar 3 asu smago kravas automašīnu.</t>
  </si>
  <si>
    <t>1. Uzņēmējs ____________________ piedāvā:</t>
  </si>
  <si>
    <t>3. Uzņēmējs nodrošina riepu maiņas un remonta pakalpojumu sniegšanu servisā, kas atrodas Rīgas pilsētas administratīvajā teritorijā un kurā var pilnībā iebraukt ar JCB 3CX traktortehniku.</t>
  </si>
  <si>
    <t>340/80 R18 priekšējās riepas *</t>
  </si>
  <si>
    <t>340/80 R20 priekšējās riepas *</t>
  </si>
  <si>
    <t>*</t>
  </si>
  <si>
    <t>480/80 R26 aizmugurējās riepas **</t>
  </si>
  <si>
    <t>420/85 R34 aizmugurējās riepas ****</t>
  </si>
  <si>
    <t>Riepas izmērs 340/85 R24
Riepas zīmols, marka un modelis identisks ar piedāvāto 420/85 R34</t>
  </si>
  <si>
    <t>Riepas izmērs 420/85 R34
Riepas zīmols, marka un modelis identisks ar piedāvāto 340/85 R24</t>
  </si>
  <si>
    <t>340/80 R18 priekšējās riepas</t>
  </si>
  <si>
    <t>340/80 R20 priekšējās riepas</t>
  </si>
  <si>
    <t>480/80 R26 aizmugurējās riepas</t>
  </si>
  <si>
    <t>340/85 R24 priekšējās riepas</t>
  </si>
  <si>
    <t>420/85 R34 aizmugurējās riepas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</si>
  <si>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</si>
  <si>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</si>
  <si>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</si>
  <si>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</si>
  <si>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r>
      <t xml:space="preserve">Ja Pasūtītājam rodas nepieciešamība iegādāties citas, augstāk neminētas riepas un ar tām saistītos materiālus (ventiļus, ventiļu pagarinātājus, diskus u.c.), Uzņēmējs piemēro cenu atlaidi &lt;...&gt;% (_________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1 500,00</t>
    </r>
    <r>
      <rPr>
        <sz val="12"/>
        <color theme="1"/>
        <rFont val="Times New Roman"/>
        <family val="1"/>
        <charset val="186"/>
      </rPr>
      <t xml:space="preserve"> (viens tūkstotis pieci simti euro un 00 centi) bez PVN.</t>
    </r>
  </si>
  <si>
    <t>Informāciju par Pretendenta piedāvātājam riepām atrodama: &lt;norādīt piedāvāto riepu ražotāju mājaslapas adresi/-es&gt; vai piedāvājumam pievienotajos dokumentos atbilstoši tirgus izpētes uzaicinājumam.</t>
  </si>
  <si>
    <t>Norādīt vienas riepas remonta izmaksas un riteņa noņemšanas un uzstādīšanas izmaksas (šīm izmaksām ir tikai informatīvs raksturs un tās netiks ņemtas vērā tirgus izpētes uzvarētāja noteikšanā, bet tiks iekļautas līgumā):</t>
  </si>
  <si>
    <t>TEHNISKAIS UN FINANŠU PIEDĀVĀJUMS 
tirgus izpētē "Riepu piegāde, remonts un maiņa", iepirkuma Id.Nr.__________, 1.daļai "Vieglo automašīnu un furgonu riepu piegāde"</t>
  </si>
  <si>
    <t>TEHNISKAIS UN FINANŠU PIEDĀVĀJUMS 
tirgus izpētē "Riepu piegāde, remonts un maiņa", iepirkuma Id.Nr.__________ "Smago kravas automašīnu riepu piegāde, remonts un maiņa"</t>
  </si>
  <si>
    <t>TEHNISKAIS UN FINANŠU PIEDĀVĀJUMS 
tirgus izpētē "Riepu piegāde, remonts un maiņa", iepirkuma Id.Nr.__________ "Traktortehnikas riepu piegāde, remonts un maiņa"</t>
  </si>
  <si>
    <r>
      <t xml:space="preserve">Ja Pasūtītājam rodas nepieciešamība iegādāties citas, augstāk neminētas riepas un ar tām saistītos materiālus (ventiļus, ventiļu pagarinātājus, diskus u.c.), Uzņēmējs piemēro cenu atlaidi &lt;....&gt;% (__________________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2 000,00</t>
    </r>
    <r>
      <rPr>
        <sz val="12"/>
        <color theme="1"/>
        <rFont val="Times New Roman"/>
        <family val="1"/>
        <charset val="186"/>
      </rPr>
      <t xml:space="preserve"> (divi tūkstoši euro un 00 centi) bez PVN.</t>
    </r>
  </si>
  <si>
    <r>
      <t xml:space="preserve">Ja Pasūtītājam rodas nepieciešamība iegādāties citas augstāk neminētas riepas un ar tām saistītos materiālus (ventiļus, ventiļu pagarinātājus, diskus u.c.), Uzņēmējs piemēro cenu atlaidi &lt;....&gt;% (_________________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1 500,00</t>
    </r>
    <r>
      <rPr>
        <sz val="12"/>
        <color theme="1"/>
        <rFont val="Times New Roman"/>
        <family val="1"/>
        <charset val="186"/>
      </rPr>
      <t xml:space="preserve"> (viens tūkstotis pieci simti euro un 00 centi) bez PVN.</t>
    </r>
  </si>
  <si>
    <t>Servisa darba laiks ir vismaz 5 (piecas) dienas nedēļā.</t>
  </si>
  <si>
    <t>Riepas izmērs 340/80 R18 un 340/80 R20
Riepas zīmols, marka un modelis identisks ar piedāvāto 480/80 R26
Riepas griešanās virziens uz abām pusēm
Protektora raksts rombveida vai kubveida</t>
  </si>
  <si>
    <t>Riepas izmērs 480/80 R26
Riepas zīmols, marka un modelis identisks ar piedāvāto 340/80 R18 un 340/80 R20
Riepas griešanās virziens uz abām pusēm
Protektora raksts rombveida vai kubveida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</si>
</sst>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2" borderId="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2" fontId="5" fillId="0" borderId="6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1" applyFont="1" applyBorder="1" applyAlignment="1">
      <alignment vertical="center"/>
    </xf>
    <xf numFmtId="2" fontId="3" fillId="3" borderId="6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2" fontId="5" fillId="0" borderId="6" xfId="0" applyNumberFormat="1" applyFont="1" applyBorder="1" applyAlignment="1">
      <alignment horizontal="center" vertical="top"/>
    </xf>
    <xf numFmtId="2" fontId="3" fillId="3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5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2" fontId="8" fillId="0" borderId="8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2" fillId="0" borderId="6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2">
    <cellStyle name="Parasts" xfId="0" builtinId="0"/>
    <cellStyle name="Parasts 2" xfId="1" xr:uid="{2CE57938-36F2-4C5F-9E2C-48B9F6CDC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6058-2AB3-4B11-B32F-C9588CCB9C94}">
  <dimension ref="A1:Q66"/>
  <sheetViews>
    <sheetView tabSelected="1" zoomScale="70" zoomScaleNormal="70" workbookViewId="0"/>
  </sheetViews>
  <sheetFormatPr defaultColWidth="12.44140625" defaultRowHeight="15.6" x14ac:dyDescent="0.3"/>
  <cols>
    <col min="1" max="1" width="8" style="1" bestFit="1" customWidth="1"/>
    <col min="2" max="2" width="30.6640625" style="1" bestFit="1" customWidth="1"/>
    <col min="3" max="3" width="13.6640625" style="1" customWidth="1"/>
    <col min="4" max="4" width="11.44140625" style="1" bestFit="1" customWidth="1"/>
    <col min="5" max="5" width="9.33203125" style="1" bestFit="1" customWidth="1"/>
    <col min="6" max="6" width="13.33203125" style="1" bestFit="1" customWidth="1"/>
    <col min="7" max="7" width="10.6640625" style="1" bestFit="1" customWidth="1"/>
    <col min="8" max="8" width="32.109375" style="1" customWidth="1"/>
    <col min="9" max="9" width="11.33203125" style="1" customWidth="1"/>
    <col min="10" max="10" width="12.109375" style="1" customWidth="1"/>
    <col min="11" max="11" width="15.109375" style="1" customWidth="1"/>
    <col min="12" max="13" width="13.44140625" style="1" customWidth="1"/>
    <col min="14" max="14" width="29.6640625" style="1" customWidth="1"/>
    <col min="15" max="15" width="12.44140625" style="1"/>
    <col min="16" max="16" width="11.109375" style="1" customWidth="1"/>
    <col min="17" max="17" width="42.44140625" style="1" customWidth="1"/>
    <col min="18" max="16384" width="12.44140625" style="1"/>
  </cols>
  <sheetData>
    <row r="1" spans="1:17" x14ac:dyDescent="0.3">
      <c r="Q1" s="2" t="s">
        <v>0</v>
      </c>
    </row>
    <row r="2" spans="1:17" x14ac:dyDescent="0.3">
      <c r="G2" s="3"/>
      <c r="H2" s="3"/>
      <c r="I2" s="3"/>
      <c r="J2" s="3"/>
      <c r="K2" s="3"/>
      <c r="L2" s="3"/>
      <c r="M2" s="3"/>
      <c r="Q2" s="2" t="s">
        <v>1</v>
      </c>
    </row>
    <row r="3" spans="1:17" x14ac:dyDescent="0.3">
      <c r="G3" s="3"/>
      <c r="H3" s="3"/>
      <c r="I3" s="3"/>
      <c r="J3" s="3"/>
      <c r="K3" s="3"/>
      <c r="L3" s="3"/>
      <c r="M3" s="3"/>
      <c r="Q3" s="2" t="s">
        <v>2</v>
      </c>
    </row>
    <row r="4" spans="1:17" x14ac:dyDescent="0.3">
      <c r="G4" s="3"/>
      <c r="H4" s="3"/>
      <c r="I4" s="3"/>
      <c r="J4" s="3"/>
      <c r="K4" s="3"/>
      <c r="L4" s="3"/>
      <c r="M4" s="3"/>
      <c r="Q4" s="2"/>
    </row>
    <row r="5" spans="1:17" ht="37.5" customHeight="1" x14ac:dyDescent="0.3">
      <c r="A5" s="91" t="s">
        <v>217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x14ac:dyDescent="0.3">
      <c r="G6" s="3"/>
      <c r="H6" s="3"/>
      <c r="I6" s="3"/>
      <c r="J6" s="3"/>
      <c r="K6" s="3"/>
      <c r="L6" s="3"/>
      <c r="M6" s="3"/>
      <c r="Q6" s="2"/>
    </row>
    <row r="7" spans="1:17" x14ac:dyDescent="0.3">
      <c r="A7" s="1" t="s">
        <v>194</v>
      </c>
      <c r="L7" s="3"/>
      <c r="M7" s="3"/>
    </row>
    <row r="8" spans="1:17" x14ac:dyDescent="0.3">
      <c r="A8" s="1" t="s">
        <v>3</v>
      </c>
    </row>
    <row r="9" spans="1:17" ht="30.75" customHeight="1" x14ac:dyDescent="0.3">
      <c r="A9" s="92" t="s">
        <v>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x14ac:dyDescent="0.3">
      <c r="A10" s="1" t="s">
        <v>5</v>
      </c>
    </row>
    <row r="11" spans="1:17" x14ac:dyDescent="0.3">
      <c r="A11" s="1" t="s">
        <v>6</v>
      </c>
    </row>
    <row r="12" spans="1:17" x14ac:dyDescent="0.3">
      <c r="A12" s="1" t="s">
        <v>7</v>
      </c>
    </row>
    <row r="13" spans="1:17" x14ac:dyDescent="0.3">
      <c r="A13" s="1" t="s">
        <v>8</v>
      </c>
    </row>
    <row r="14" spans="1:17" x14ac:dyDescent="0.3">
      <c r="A14" s="1" t="s">
        <v>9</v>
      </c>
    </row>
    <row r="15" spans="1:17" x14ac:dyDescent="0.3">
      <c r="A15" s="1" t="s">
        <v>10</v>
      </c>
    </row>
    <row r="16" spans="1:17" x14ac:dyDescent="0.3">
      <c r="A16" s="1" t="s">
        <v>11</v>
      </c>
    </row>
    <row r="18" spans="1:17" ht="63" customHeight="1" x14ac:dyDescent="0.3">
      <c r="A18" s="93" t="s">
        <v>12</v>
      </c>
      <c r="B18" s="85" t="s">
        <v>13</v>
      </c>
      <c r="C18" s="85" t="s">
        <v>14</v>
      </c>
      <c r="D18" s="85" t="s">
        <v>15</v>
      </c>
      <c r="E18" s="85" t="s">
        <v>16</v>
      </c>
      <c r="F18" s="85" t="s">
        <v>17</v>
      </c>
      <c r="G18" s="85" t="s">
        <v>18</v>
      </c>
      <c r="H18" s="95" t="s">
        <v>19</v>
      </c>
      <c r="I18" s="96"/>
      <c r="J18" s="96"/>
      <c r="K18" s="96"/>
      <c r="L18" s="96"/>
      <c r="M18" s="97"/>
      <c r="N18" s="85" t="s">
        <v>20</v>
      </c>
      <c r="O18" s="85" t="s">
        <v>21</v>
      </c>
      <c r="P18" s="85" t="s">
        <v>22</v>
      </c>
      <c r="Q18" s="85" t="s">
        <v>23</v>
      </c>
    </row>
    <row r="19" spans="1:17" ht="46.8" x14ac:dyDescent="0.3">
      <c r="A19" s="94"/>
      <c r="B19" s="86"/>
      <c r="C19" s="86"/>
      <c r="D19" s="86"/>
      <c r="E19" s="86"/>
      <c r="F19" s="86"/>
      <c r="G19" s="86"/>
      <c r="H19" s="4" t="s">
        <v>24</v>
      </c>
      <c r="I19" s="4" t="s">
        <v>25</v>
      </c>
      <c r="J19" s="4" t="s">
        <v>26</v>
      </c>
      <c r="K19" s="4" t="s">
        <v>27</v>
      </c>
      <c r="L19" s="4" t="s">
        <v>28</v>
      </c>
      <c r="M19" s="4" t="s">
        <v>29</v>
      </c>
      <c r="N19" s="86"/>
      <c r="O19" s="86"/>
      <c r="P19" s="86"/>
      <c r="Q19" s="86"/>
    </row>
    <row r="20" spans="1:17" ht="24" customHeight="1" x14ac:dyDescent="0.3">
      <c r="A20" s="5">
        <v>1</v>
      </c>
      <c r="B20" s="6" t="s">
        <v>30</v>
      </c>
      <c r="C20" s="7" t="s">
        <v>31</v>
      </c>
      <c r="D20" s="7" t="s">
        <v>32</v>
      </c>
      <c r="E20" s="7" t="s">
        <v>32</v>
      </c>
      <c r="F20" s="7">
        <v>71</v>
      </c>
      <c r="G20" s="7">
        <v>1</v>
      </c>
      <c r="H20" s="8"/>
      <c r="I20" s="8"/>
      <c r="J20" s="8"/>
      <c r="K20" s="8"/>
      <c r="L20" s="8"/>
      <c r="M20" s="8"/>
      <c r="N20" s="9" t="s">
        <v>33</v>
      </c>
      <c r="O20" s="10"/>
      <c r="P20" s="10">
        <f>ROUND(O20*G20,2)</f>
        <v>0</v>
      </c>
      <c r="Q20" s="9" t="s">
        <v>34</v>
      </c>
    </row>
    <row r="21" spans="1:17" ht="24" customHeight="1" x14ac:dyDescent="0.3">
      <c r="A21" s="5">
        <v>2</v>
      </c>
      <c r="B21" s="6" t="s">
        <v>35</v>
      </c>
      <c r="C21" s="7" t="s">
        <v>31</v>
      </c>
      <c r="D21" s="7" t="s">
        <v>32</v>
      </c>
      <c r="E21" s="7" t="s">
        <v>32</v>
      </c>
      <c r="F21" s="7">
        <v>72</v>
      </c>
      <c r="G21" s="7">
        <v>2</v>
      </c>
      <c r="H21" s="8"/>
      <c r="I21" s="8"/>
      <c r="J21" s="8"/>
      <c r="K21" s="8"/>
      <c r="L21" s="8"/>
      <c r="M21" s="8"/>
      <c r="N21" s="9" t="s">
        <v>33</v>
      </c>
      <c r="O21" s="10"/>
      <c r="P21" s="10">
        <f t="shared" ref="P21:P51" si="0">ROUND(O21*G21,2)</f>
        <v>0</v>
      </c>
      <c r="Q21" s="9" t="s">
        <v>34</v>
      </c>
    </row>
    <row r="22" spans="1:17" ht="24" customHeight="1" x14ac:dyDescent="0.3">
      <c r="A22" s="5">
        <v>3</v>
      </c>
      <c r="B22" s="6" t="s">
        <v>36</v>
      </c>
      <c r="C22" s="7" t="s">
        <v>37</v>
      </c>
      <c r="D22" s="7" t="s">
        <v>32</v>
      </c>
      <c r="E22" s="7" t="s">
        <v>32</v>
      </c>
      <c r="F22" s="7">
        <v>71</v>
      </c>
      <c r="G22" s="7">
        <v>1</v>
      </c>
      <c r="H22" s="8"/>
      <c r="I22" s="8"/>
      <c r="J22" s="8"/>
      <c r="K22" s="8"/>
      <c r="L22" s="8"/>
      <c r="M22" s="8"/>
      <c r="N22" s="9" t="s">
        <v>33</v>
      </c>
      <c r="O22" s="10"/>
      <c r="P22" s="10">
        <f t="shared" si="0"/>
        <v>0</v>
      </c>
      <c r="Q22" s="9" t="s">
        <v>38</v>
      </c>
    </row>
    <row r="23" spans="1:17" ht="24" customHeight="1" x14ac:dyDescent="0.3">
      <c r="A23" s="5">
        <v>4</v>
      </c>
      <c r="B23" s="6" t="s">
        <v>39</v>
      </c>
      <c r="C23" s="7" t="s">
        <v>37</v>
      </c>
      <c r="D23" s="7" t="s">
        <v>32</v>
      </c>
      <c r="E23" s="7" t="s">
        <v>32</v>
      </c>
      <c r="F23" s="7">
        <v>72</v>
      </c>
      <c r="G23" s="7">
        <v>1</v>
      </c>
      <c r="H23" s="8"/>
      <c r="I23" s="8"/>
      <c r="J23" s="8"/>
      <c r="K23" s="8"/>
      <c r="L23" s="8"/>
      <c r="M23" s="8"/>
      <c r="N23" s="9" t="s">
        <v>33</v>
      </c>
      <c r="O23" s="10"/>
      <c r="P23" s="10">
        <f t="shared" si="0"/>
        <v>0</v>
      </c>
      <c r="Q23" s="9" t="s">
        <v>38</v>
      </c>
    </row>
    <row r="24" spans="1:17" ht="24" customHeight="1" x14ac:dyDescent="0.3">
      <c r="A24" s="5">
        <v>5</v>
      </c>
      <c r="B24" s="6" t="s">
        <v>190</v>
      </c>
      <c r="C24" s="7" t="s">
        <v>192</v>
      </c>
      <c r="D24" s="7" t="s">
        <v>32</v>
      </c>
      <c r="E24" s="7" t="s">
        <v>32</v>
      </c>
      <c r="F24" s="7">
        <v>71</v>
      </c>
      <c r="G24" s="7">
        <v>1</v>
      </c>
      <c r="H24" s="8"/>
      <c r="I24" s="8"/>
      <c r="J24" s="8"/>
      <c r="K24" s="8"/>
      <c r="L24" s="8"/>
      <c r="M24" s="8"/>
      <c r="N24" s="9" t="s">
        <v>33</v>
      </c>
      <c r="O24" s="10"/>
      <c r="P24" s="10">
        <f t="shared" si="0"/>
        <v>0</v>
      </c>
      <c r="Q24" s="9" t="s">
        <v>193</v>
      </c>
    </row>
    <row r="25" spans="1:17" ht="24" customHeight="1" x14ac:dyDescent="0.3">
      <c r="A25" s="5">
        <v>6</v>
      </c>
      <c r="B25" s="6" t="s">
        <v>191</v>
      </c>
      <c r="C25" s="7" t="s">
        <v>192</v>
      </c>
      <c r="D25" s="7" t="s">
        <v>32</v>
      </c>
      <c r="E25" s="7" t="s">
        <v>32</v>
      </c>
      <c r="F25" s="7">
        <v>71</v>
      </c>
      <c r="G25" s="7">
        <v>1</v>
      </c>
      <c r="H25" s="8"/>
      <c r="I25" s="8"/>
      <c r="J25" s="8"/>
      <c r="K25" s="8"/>
      <c r="L25" s="8"/>
      <c r="M25" s="8"/>
      <c r="N25" s="9" t="s">
        <v>33</v>
      </c>
      <c r="O25" s="10"/>
      <c r="P25" s="10">
        <f t="shared" si="0"/>
        <v>0</v>
      </c>
      <c r="Q25" s="9" t="s">
        <v>193</v>
      </c>
    </row>
    <row r="26" spans="1:17" ht="24" customHeight="1" x14ac:dyDescent="0.3">
      <c r="A26" s="5">
        <v>7</v>
      </c>
      <c r="B26" s="6" t="s">
        <v>40</v>
      </c>
      <c r="C26" s="7" t="s">
        <v>41</v>
      </c>
      <c r="D26" s="7" t="s">
        <v>32</v>
      </c>
      <c r="E26" s="7" t="s">
        <v>32</v>
      </c>
      <c r="F26" s="7">
        <v>71</v>
      </c>
      <c r="G26" s="7">
        <v>14</v>
      </c>
      <c r="H26" s="8"/>
      <c r="I26" s="8"/>
      <c r="J26" s="8"/>
      <c r="K26" s="8"/>
      <c r="L26" s="8"/>
      <c r="M26" s="8"/>
      <c r="N26" s="9" t="s">
        <v>33</v>
      </c>
      <c r="O26" s="10"/>
      <c r="P26" s="10">
        <f t="shared" si="0"/>
        <v>0</v>
      </c>
      <c r="Q26" s="9" t="s">
        <v>34</v>
      </c>
    </row>
    <row r="27" spans="1:17" ht="24" customHeight="1" x14ac:dyDescent="0.3">
      <c r="A27" s="5">
        <v>8</v>
      </c>
      <c r="B27" s="6" t="s">
        <v>42</v>
      </c>
      <c r="C27" s="7" t="s">
        <v>43</v>
      </c>
      <c r="D27" s="7" t="s">
        <v>32</v>
      </c>
      <c r="E27" s="7" t="s">
        <v>32</v>
      </c>
      <c r="F27" s="7">
        <v>72</v>
      </c>
      <c r="G27" s="7">
        <v>18</v>
      </c>
      <c r="H27" s="8"/>
      <c r="I27" s="8"/>
      <c r="J27" s="8"/>
      <c r="K27" s="8"/>
      <c r="L27" s="8"/>
      <c r="M27" s="8"/>
      <c r="N27" s="9" t="s">
        <v>33</v>
      </c>
      <c r="O27" s="10"/>
      <c r="P27" s="10">
        <f t="shared" si="0"/>
        <v>0</v>
      </c>
      <c r="Q27" s="9" t="s">
        <v>34</v>
      </c>
    </row>
    <row r="28" spans="1:17" ht="24" customHeight="1" x14ac:dyDescent="0.3">
      <c r="A28" s="5">
        <v>9</v>
      </c>
      <c r="B28" s="6" t="s">
        <v>44</v>
      </c>
      <c r="C28" s="7" t="s">
        <v>45</v>
      </c>
      <c r="D28" s="7" t="s">
        <v>32</v>
      </c>
      <c r="E28" s="7" t="s">
        <v>32</v>
      </c>
      <c r="F28" s="7">
        <v>72</v>
      </c>
      <c r="G28" s="7">
        <v>20</v>
      </c>
      <c r="H28" s="8"/>
      <c r="I28" s="8"/>
      <c r="J28" s="8"/>
      <c r="K28" s="8"/>
      <c r="L28" s="8"/>
      <c r="M28" s="8"/>
      <c r="N28" s="9" t="s">
        <v>33</v>
      </c>
      <c r="O28" s="10"/>
      <c r="P28" s="10">
        <f t="shared" si="0"/>
        <v>0</v>
      </c>
      <c r="Q28" s="9" t="s">
        <v>47</v>
      </c>
    </row>
    <row r="29" spans="1:17" ht="24" customHeight="1" x14ac:dyDescent="0.3">
      <c r="A29" s="5">
        <v>10</v>
      </c>
      <c r="B29" s="6" t="s">
        <v>48</v>
      </c>
      <c r="C29" s="7" t="s">
        <v>45</v>
      </c>
      <c r="D29" s="7" t="s">
        <v>32</v>
      </c>
      <c r="E29" s="7" t="s">
        <v>32</v>
      </c>
      <c r="F29" s="7">
        <v>72</v>
      </c>
      <c r="G29" s="7">
        <v>48</v>
      </c>
      <c r="H29" s="8"/>
      <c r="I29" s="8"/>
      <c r="J29" s="8"/>
      <c r="K29" s="8"/>
      <c r="L29" s="8"/>
      <c r="M29" s="8"/>
      <c r="N29" s="9" t="s">
        <v>33</v>
      </c>
      <c r="O29" s="10"/>
      <c r="P29" s="10">
        <f t="shared" si="0"/>
        <v>0</v>
      </c>
      <c r="Q29" s="9" t="s">
        <v>47</v>
      </c>
    </row>
    <row r="30" spans="1:17" ht="24" customHeight="1" x14ac:dyDescent="0.3">
      <c r="A30" s="5">
        <v>11</v>
      </c>
      <c r="B30" s="6" t="s">
        <v>49</v>
      </c>
      <c r="C30" s="11" t="s">
        <v>43</v>
      </c>
      <c r="D30" s="7" t="s">
        <v>32</v>
      </c>
      <c r="E30" s="7" t="s">
        <v>32</v>
      </c>
      <c r="F30" s="7">
        <v>71</v>
      </c>
      <c r="G30" s="7">
        <v>1</v>
      </c>
      <c r="H30" s="8"/>
      <c r="I30" s="8"/>
      <c r="J30" s="8"/>
      <c r="K30" s="8"/>
      <c r="L30" s="8"/>
      <c r="M30" s="8"/>
      <c r="N30" s="9" t="s">
        <v>33</v>
      </c>
      <c r="O30" s="10"/>
      <c r="P30" s="10">
        <f t="shared" si="0"/>
        <v>0</v>
      </c>
      <c r="Q30" s="12" t="s">
        <v>50</v>
      </c>
    </row>
    <row r="31" spans="1:17" ht="24" customHeight="1" x14ac:dyDescent="0.3">
      <c r="A31" s="5">
        <v>12</v>
      </c>
      <c r="B31" s="6" t="s">
        <v>51</v>
      </c>
      <c r="C31" s="11" t="s">
        <v>43</v>
      </c>
      <c r="D31" s="7" t="s">
        <v>32</v>
      </c>
      <c r="E31" s="7" t="s">
        <v>32</v>
      </c>
      <c r="F31" s="7">
        <v>72</v>
      </c>
      <c r="G31" s="7">
        <v>1</v>
      </c>
      <c r="H31" s="8"/>
      <c r="I31" s="8"/>
      <c r="J31" s="8"/>
      <c r="K31" s="8"/>
      <c r="L31" s="8"/>
      <c r="M31" s="8"/>
      <c r="N31" s="9" t="s">
        <v>33</v>
      </c>
      <c r="O31" s="10"/>
      <c r="P31" s="10">
        <f t="shared" si="0"/>
        <v>0</v>
      </c>
      <c r="Q31" s="12" t="s">
        <v>50</v>
      </c>
    </row>
    <row r="32" spans="1:17" ht="24" customHeight="1" x14ac:dyDescent="0.3">
      <c r="A32" s="5">
        <v>13</v>
      </c>
      <c r="B32" s="6" t="s">
        <v>52</v>
      </c>
      <c r="C32" s="11" t="s">
        <v>53</v>
      </c>
      <c r="D32" s="7" t="s">
        <v>32</v>
      </c>
      <c r="E32" s="7" t="s">
        <v>32</v>
      </c>
      <c r="F32" s="7">
        <v>71</v>
      </c>
      <c r="G32" s="7">
        <v>1</v>
      </c>
      <c r="H32" s="8"/>
      <c r="I32" s="8"/>
      <c r="J32" s="8"/>
      <c r="K32" s="8"/>
      <c r="L32" s="8"/>
      <c r="M32" s="8"/>
      <c r="N32" s="9" t="s">
        <v>33</v>
      </c>
      <c r="O32" s="10"/>
      <c r="P32" s="10">
        <f t="shared" si="0"/>
        <v>0</v>
      </c>
      <c r="Q32" s="12" t="s">
        <v>54</v>
      </c>
    </row>
    <row r="33" spans="1:17" ht="24" customHeight="1" x14ac:dyDescent="0.3">
      <c r="A33" s="5">
        <v>14</v>
      </c>
      <c r="B33" s="6" t="s">
        <v>55</v>
      </c>
      <c r="C33" s="11" t="s">
        <v>53</v>
      </c>
      <c r="D33" s="7" t="s">
        <v>32</v>
      </c>
      <c r="E33" s="7" t="s">
        <v>32</v>
      </c>
      <c r="F33" s="7">
        <v>72</v>
      </c>
      <c r="G33" s="7">
        <v>1</v>
      </c>
      <c r="H33" s="8"/>
      <c r="I33" s="8"/>
      <c r="J33" s="8"/>
      <c r="K33" s="8"/>
      <c r="L33" s="8"/>
      <c r="M33" s="8"/>
      <c r="N33" s="9" t="s">
        <v>33</v>
      </c>
      <c r="O33" s="10"/>
      <c r="P33" s="10">
        <f t="shared" si="0"/>
        <v>0</v>
      </c>
      <c r="Q33" s="12" t="s">
        <v>54</v>
      </c>
    </row>
    <row r="34" spans="1:17" ht="24" customHeight="1" x14ac:dyDescent="0.3">
      <c r="A34" s="5">
        <v>15</v>
      </c>
      <c r="B34" s="6" t="s">
        <v>56</v>
      </c>
      <c r="C34" s="7" t="s">
        <v>57</v>
      </c>
      <c r="D34" s="7" t="s">
        <v>32</v>
      </c>
      <c r="E34" s="7" t="s">
        <v>32</v>
      </c>
      <c r="F34" s="7">
        <v>72</v>
      </c>
      <c r="G34" s="7">
        <v>1</v>
      </c>
      <c r="H34" s="8"/>
      <c r="I34" s="8"/>
      <c r="J34" s="8"/>
      <c r="K34" s="8"/>
      <c r="L34" s="8"/>
      <c r="M34" s="8"/>
      <c r="N34" s="9" t="s">
        <v>33</v>
      </c>
      <c r="O34" s="10"/>
      <c r="P34" s="10">
        <f t="shared" si="0"/>
        <v>0</v>
      </c>
      <c r="Q34" s="9" t="s">
        <v>58</v>
      </c>
    </row>
    <row r="35" spans="1:17" ht="24" customHeight="1" x14ac:dyDescent="0.3">
      <c r="A35" s="5">
        <v>16</v>
      </c>
      <c r="B35" s="6" t="s">
        <v>59</v>
      </c>
      <c r="C35" s="7" t="s">
        <v>46</v>
      </c>
      <c r="D35" s="7" t="s">
        <v>32</v>
      </c>
      <c r="E35" s="7" t="s">
        <v>32</v>
      </c>
      <c r="F35" s="7">
        <v>72</v>
      </c>
      <c r="G35" s="7">
        <v>1</v>
      </c>
      <c r="H35" s="8"/>
      <c r="I35" s="8"/>
      <c r="J35" s="8"/>
      <c r="K35" s="8"/>
      <c r="L35" s="8"/>
      <c r="M35" s="8"/>
      <c r="N35" s="9" t="s">
        <v>33</v>
      </c>
      <c r="O35" s="10"/>
      <c r="P35" s="10">
        <f t="shared" si="0"/>
        <v>0</v>
      </c>
      <c r="Q35" s="9" t="s">
        <v>58</v>
      </c>
    </row>
    <row r="36" spans="1:17" ht="24" customHeight="1" x14ac:dyDescent="0.3">
      <c r="A36" s="5">
        <v>17</v>
      </c>
      <c r="B36" s="6" t="s">
        <v>60</v>
      </c>
      <c r="C36" s="7" t="s">
        <v>61</v>
      </c>
      <c r="D36" s="7" t="s">
        <v>32</v>
      </c>
      <c r="E36" s="7" t="s">
        <v>32</v>
      </c>
      <c r="F36" s="7">
        <v>72</v>
      </c>
      <c r="G36" s="7">
        <v>1</v>
      </c>
      <c r="H36" s="8"/>
      <c r="I36" s="8"/>
      <c r="J36" s="8"/>
      <c r="K36" s="8"/>
      <c r="L36" s="8"/>
      <c r="M36" s="8"/>
      <c r="N36" s="9" t="s">
        <v>33</v>
      </c>
      <c r="O36" s="10"/>
      <c r="P36" s="10">
        <f t="shared" si="0"/>
        <v>0</v>
      </c>
      <c r="Q36" s="9" t="s">
        <v>62</v>
      </c>
    </row>
    <row r="37" spans="1:17" ht="24" customHeight="1" x14ac:dyDescent="0.3">
      <c r="A37" s="5">
        <v>18</v>
      </c>
      <c r="B37" s="6" t="s">
        <v>63</v>
      </c>
      <c r="C37" s="7" t="s">
        <v>61</v>
      </c>
      <c r="D37" s="7" t="s">
        <v>32</v>
      </c>
      <c r="E37" s="7" t="s">
        <v>32</v>
      </c>
      <c r="F37" s="7">
        <v>72</v>
      </c>
      <c r="G37" s="7">
        <v>1</v>
      </c>
      <c r="H37" s="8"/>
      <c r="I37" s="8"/>
      <c r="J37" s="8"/>
      <c r="K37" s="8"/>
      <c r="L37" s="8"/>
      <c r="M37" s="8"/>
      <c r="N37" s="9" t="s">
        <v>33</v>
      </c>
      <c r="O37" s="10"/>
      <c r="P37" s="10">
        <f t="shared" si="0"/>
        <v>0</v>
      </c>
      <c r="Q37" s="9" t="s">
        <v>62</v>
      </c>
    </row>
    <row r="38" spans="1:17" ht="24" customHeight="1" x14ac:dyDescent="0.3">
      <c r="A38" s="5">
        <v>19</v>
      </c>
      <c r="B38" s="6" t="s">
        <v>64</v>
      </c>
      <c r="C38" s="7" t="s">
        <v>65</v>
      </c>
      <c r="D38" s="7" t="s">
        <v>32</v>
      </c>
      <c r="E38" s="7" t="s">
        <v>32</v>
      </c>
      <c r="F38" s="7">
        <v>71</v>
      </c>
      <c r="G38" s="7">
        <v>1</v>
      </c>
      <c r="H38" s="8"/>
      <c r="I38" s="8"/>
      <c r="J38" s="8"/>
      <c r="K38" s="8"/>
      <c r="L38" s="8"/>
      <c r="M38" s="8"/>
      <c r="N38" s="9" t="s">
        <v>33</v>
      </c>
      <c r="O38" s="10"/>
      <c r="P38" s="10">
        <f t="shared" si="0"/>
        <v>0</v>
      </c>
      <c r="Q38" s="9" t="s">
        <v>66</v>
      </c>
    </row>
    <row r="39" spans="1:17" ht="24" customHeight="1" x14ac:dyDescent="0.3">
      <c r="A39" s="5">
        <v>20</v>
      </c>
      <c r="B39" s="6" t="s">
        <v>67</v>
      </c>
      <c r="C39" s="7" t="s">
        <v>65</v>
      </c>
      <c r="D39" s="7" t="s">
        <v>32</v>
      </c>
      <c r="E39" s="7" t="s">
        <v>32</v>
      </c>
      <c r="F39" s="7">
        <v>72</v>
      </c>
      <c r="G39" s="7">
        <v>1</v>
      </c>
      <c r="H39" s="8"/>
      <c r="I39" s="8"/>
      <c r="J39" s="8"/>
      <c r="K39" s="8"/>
      <c r="L39" s="8"/>
      <c r="M39" s="8"/>
      <c r="N39" s="9" t="s">
        <v>33</v>
      </c>
      <c r="O39" s="10"/>
      <c r="P39" s="10">
        <f t="shared" si="0"/>
        <v>0</v>
      </c>
      <c r="Q39" s="9" t="s">
        <v>66</v>
      </c>
    </row>
    <row r="40" spans="1:17" ht="24" customHeight="1" x14ac:dyDescent="0.3">
      <c r="A40" s="5">
        <v>21</v>
      </c>
      <c r="B40" s="6" t="s">
        <v>68</v>
      </c>
      <c r="C40" s="7" t="s">
        <v>69</v>
      </c>
      <c r="D40" s="7" t="s">
        <v>32</v>
      </c>
      <c r="E40" s="7" t="s">
        <v>32</v>
      </c>
      <c r="F40" s="7">
        <v>72</v>
      </c>
      <c r="G40" s="7">
        <v>1</v>
      </c>
      <c r="H40" s="8"/>
      <c r="I40" s="8"/>
      <c r="J40" s="8"/>
      <c r="K40" s="8"/>
      <c r="L40" s="8"/>
      <c r="M40" s="8"/>
      <c r="N40" s="9" t="s">
        <v>33</v>
      </c>
      <c r="O40" s="10"/>
      <c r="P40" s="10">
        <f t="shared" si="0"/>
        <v>0</v>
      </c>
      <c r="Q40" s="9" t="s">
        <v>70</v>
      </c>
    </row>
    <row r="41" spans="1:17" ht="24" customHeight="1" x14ac:dyDescent="0.3">
      <c r="A41" s="5">
        <v>22</v>
      </c>
      <c r="B41" s="6" t="s">
        <v>71</v>
      </c>
      <c r="C41" s="11" t="s">
        <v>69</v>
      </c>
      <c r="D41" s="7" t="s">
        <v>32</v>
      </c>
      <c r="E41" s="7" t="s">
        <v>32</v>
      </c>
      <c r="F41" s="7">
        <v>72</v>
      </c>
      <c r="G41" s="7">
        <v>1</v>
      </c>
      <c r="H41" s="8"/>
      <c r="I41" s="8"/>
      <c r="J41" s="8"/>
      <c r="K41" s="8"/>
      <c r="L41" s="8"/>
      <c r="M41" s="8"/>
      <c r="N41" s="9" t="s">
        <v>33</v>
      </c>
      <c r="O41" s="10"/>
      <c r="P41" s="10">
        <f t="shared" si="0"/>
        <v>0</v>
      </c>
      <c r="Q41" s="9" t="s">
        <v>70</v>
      </c>
    </row>
    <row r="42" spans="1:17" ht="24" customHeight="1" x14ac:dyDescent="0.3">
      <c r="A42" s="5">
        <v>23</v>
      </c>
      <c r="B42" s="13" t="s">
        <v>72</v>
      </c>
      <c r="C42" s="11" t="s">
        <v>73</v>
      </c>
      <c r="D42" s="7" t="s">
        <v>32</v>
      </c>
      <c r="E42" s="7" t="s">
        <v>32</v>
      </c>
      <c r="F42" s="7">
        <v>71</v>
      </c>
      <c r="G42" s="7">
        <v>1</v>
      </c>
      <c r="H42" s="8"/>
      <c r="I42" s="8"/>
      <c r="J42" s="8"/>
      <c r="K42" s="8"/>
      <c r="L42" s="8"/>
      <c r="M42" s="8"/>
      <c r="N42" s="9" t="s">
        <v>33</v>
      </c>
      <c r="O42" s="10"/>
      <c r="P42" s="10">
        <f t="shared" si="0"/>
        <v>0</v>
      </c>
      <c r="Q42" s="12" t="s">
        <v>74</v>
      </c>
    </row>
    <row r="43" spans="1:17" ht="24" customHeight="1" x14ac:dyDescent="0.3">
      <c r="A43" s="5">
        <v>24</v>
      </c>
      <c r="B43" s="13" t="s">
        <v>75</v>
      </c>
      <c r="C43" s="11" t="s">
        <v>73</v>
      </c>
      <c r="D43" s="7" t="s">
        <v>32</v>
      </c>
      <c r="E43" s="7" t="s">
        <v>32</v>
      </c>
      <c r="F43" s="7">
        <v>72</v>
      </c>
      <c r="G43" s="7">
        <v>1</v>
      </c>
      <c r="H43" s="8"/>
      <c r="I43" s="8"/>
      <c r="J43" s="8"/>
      <c r="K43" s="8"/>
      <c r="L43" s="8"/>
      <c r="M43" s="8"/>
      <c r="N43" s="9" t="s">
        <v>33</v>
      </c>
      <c r="O43" s="10"/>
      <c r="P43" s="10">
        <f t="shared" si="0"/>
        <v>0</v>
      </c>
      <c r="Q43" s="12" t="s">
        <v>74</v>
      </c>
    </row>
    <row r="44" spans="1:17" ht="24" customHeight="1" x14ac:dyDescent="0.3">
      <c r="A44" s="5">
        <v>25</v>
      </c>
      <c r="B44" s="14" t="s">
        <v>76</v>
      </c>
      <c r="C44" s="7" t="s">
        <v>77</v>
      </c>
      <c r="D44" s="7" t="s">
        <v>32</v>
      </c>
      <c r="E44" s="7" t="s">
        <v>32</v>
      </c>
      <c r="F44" s="7">
        <v>72</v>
      </c>
      <c r="G44" s="7">
        <v>1</v>
      </c>
      <c r="H44" s="8"/>
      <c r="I44" s="8"/>
      <c r="J44" s="8"/>
      <c r="K44" s="8"/>
      <c r="L44" s="8"/>
      <c r="M44" s="8"/>
      <c r="N44" s="9" t="s">
        <v>33</v>
      </c>
      <c r="O44" s="10"/>
      <c r="P44" s="10">
        <f t="shared" si="0"/>
        <v>0</v>
      </c>
      <c r="Q44" s="9" t="s">
        <v>78</v>
      </c>
    </row>
    <row r="45" spans="1:17" ht="24" customHeight="1" x14ac:dyDescent="0.3">
      <c r="A45" s="5">
        <v>26</v>
      </c>
      <c r="B45" s="14" t="s">
        <v>79</v>
      </c>
      <c r="C45" s="7" t="s">
        <v>77</v>
      </c>
      <c r="D45" s="7" t="s">
        <v>32</v>
      </c>
      <c r="E45" s="7" t="s">
        <v>32</v>
      </c>
      <c r="F45" s="7">
        <v>72</v>
      </c>
      <c r="G45" s="7">
        <v>4</v>
      </c>
      <c r="H45" s="8"/>
      <c r="I45" s="8"/>
      <c r="J45" s="8"/>
      <c r="K45" s="8"/>
      <c r="L45" s="8"/>
      <c r="M45" s="8"/>
      <c r="N45" s="9" t="s">
        <v>33</v>
      </c>
      <c r="O45" s="10"/>
      <c r="P45" s="10">
        <f t="shared" si="0"/>
        <v>0</v>
      </c>
      <c r="Q45" s="9" t="s">
        <v>78</v>
      </c>
    </row>
    <row r="46" spans="1:17" ht="24" customHeight="1" x14ac:dyDescent="0.3">
      <c r="A46" s="5">
        <v>27</v>
      </c>
      <c r="B46" s="14" t="s">
        <v>80</v>
      </c>
      <c r="C46" s="7" t="s">
        <v>81</v>
      </c>
      <c r="D46" s="7" t="s">
        <v>32</v>
      </c>
      <c r="E46" s="7" t="s">
        <v>32</v>
      </c>
      <c r="F46" s="7">
        <v>72</v>
      </c>
      <c r="G46" s="7">
        <v>24</v>
      </c>
      <c r="H46" s="8"/>
      <c r="I46" s="8"/>
      <c r="J46" s="8"/>
      <c r="K46" s="8"/>
      <c r="L46" s="8"/>
      <c r="M46" s="8"/>
      <c r="N46" s="9" t="s">
        <v>33</v>
      </c>
      <c r="O46" s="10"/>
      <c r="P46" s="10">
        <f t="shared" si="0"/>
        <v>0</v>
      </c>
      <c r="Q46" s="9" t="s">
        <v>70</v>
      </c>
    </row>
    <row r="47" spans="1:17" ht="24" customHeight="1" x14ac:dyDescent="0.3">
      <c r="A47" s="5">
        <v>28</v>
      </c>
      <c r="B47" s="14" t="s">
        <v>82</v>
      </c>
      <c r="C47" s="7" t="s">
        <v>81</v>
      </c>
      <c r="D47" s="7" t="s">
        <v>32</v>
      </c>
      <c r="E47" s="7" t="s">
        <v>32</v>
      </c>
      <c r="F47" s="7">
        <v>72</v>
      </c>
      <c r="G47" s="7">
        <v>4</v>
      </c>
      <c r="H47" s="8"/>
      <c r="I47" s="8"/>
      <c r="J47" s="8"/>
      <c r="K47" s="8"/>
      <c r="L47" s="8"/>
      <c r="M47" s="8"/>
      <c r="N47" s="9" t="s">
        <v>33</v>
      </c>
      <c r="O47" s="10"/>
      <c r="P47" s="10">
        <f t="shared" si="0"/>
        <v>0</v>
      </c>
      <c r="Q47" s="9" t="s">
        <v>70</v>
      </c>
    </row>
    <row r="48" spans="1:17" ht="24" customHeight="1" x14ac:dyDescent="0.3">
      <c r="A48" s="5">
        <v>29</v>
      </c>
      <c r="B48" s="14" t="s">
        <v>83</v>
      </c>
      <c r="C48" s="7" t="s">
        <v>84</v>
      </c>
      <c r="D48" s="7" t="s">
        <v>32</v>
      </c>
      <c r="E48" s="7" t="s">
        <v>32</v>
      </c>
      <c r="F48" s="7">
        <v>72</v>
      </c>
      <c r="G48" s="7">
        <v>1</v>
      </c>
      <c r="H48" s="8"/>
      <c r="I48" s="8"/>
      <c r="J48" s="8"/>
      <c r="K48" s="8"/>
      <c r="L48" s="8"/>
      <c r="M48" s="8"/>
      <c r="N48" s="9" t="s">
        <v>33</v>
      </c>
      <c r="O48" s="10"/>
      <c r="P48" s="10">
        <f t="shared" si="0"/>
        <v>0</v>
      </c>
      <c r="Q48" s="9" t="s">
        <v>85</v>
      </c>
    </row>
    <row r="49" spans="1:17" ht="24" customHeight="1" x14ac:dyDescent="0.3">
      <c r="A49" s="5">
        <v>30</v>
      </c>
      <c r="B49" s="14" t="s">
        <v>86</v>
      </c>
      <c r="C49" s="7" t="s">
        <v>84</v>
      </c>
      <c r="D49" s="7" t="s">
        <v>32</v>
      </c>
      <c r="E49" s="7" t="s">
        <v>32</v>
      </c>
      <c r="F49" s="7">
        <v>72</v>
      </c>
      <c r="G49" s="7">
        <v>1</v>
      </c>
      <c r="H49" s="8"/>
      <c r="I49" s="8"/>
      <c r="J49" s="8"/>
      <c r="K49" s="8"/>
      <c r="L49" s="8"/>
      <c r="M49" s="8"/>
      <c r="N49" s="9" t="s">
        <v>33</v>
      </c>
      <c r="O49" s="10"/>
      <c r="P49" s="10">
        <f t="shared" si="0"/>
        <v>0</v>
      </c>
      <c r="Q49" s="9" t="s">
        <v>85</v>
      </c>
    </row>
    <row r="50" spans="1:17" ht="24" customHeight="1" x14ac:dyDescent="0.3">
      <c r="A50" s="5">
        <v>31</v>
      </c>
      <c r="B50" s="14" t="s">
        <v>87</v>
      </c>
      <c r="C50" s="7" t="s">
        <v>88</v>
      </c>
      <c r="D50" s="7" t="s">
        <v>32</v>
      </c>
      <c r="E50" s="7" t="s">
        <v>32</v>
      </c>
      <c r="F50" s="7">
        <v>72</v>
      </c>
      <c r="G50" s="7">
        <v>8</v>
      </c>
      <c r="H50" s="8"/>
      <c r="I50" s="8"/>
      <c r="J50" s="8"/>
      <c r="K50" s="8"/>
      <c r="L50" s="8"/>
      <c r="M50" s="8"/>
      <c r="N50" s="9" t="s">
        <v>33</v>
      </c>
      <c r="O50" s="10"/>
      <c r="P50" s="10">
        <f t="shared" si="0"/>
        <v>0</v>
      </c>
      <c r="Q50" s="9" t="s">
        <v>89</v>
      </c>
    </row>
    <row r="51" spans="1:17" ht="24" customHeight="1" x14ac:dyDescent="0.3">
      <c r="A51" s="5">
        <v>32</v>
      </c>
      <c r="B51" s="6" t="s">
        <v>90</v>
      </c>
      <c r="C51" s="7" t="s">
        <v>88</v>
      </c>
      <c r="D51" s="7" t="s">
        <v>32</v>
      </c>
      <c r="E51" s="7" t="s">
        <v>32</v>
      </c>
      <c r="F51" s="7">
        <v>72</v>
      </c>
      <c r="G51" s="7">
        <v>1</v>
      </c>
      <c r="H51" s="8"/>
      <c r="I51" s="8"/>
      <c r="J51" s="8"/>
      <c r="K51" s="8"/>
      <c r="L51" s="8"/>
      <c r="M51" s="8"/>
      <c r="N51" s="9" t="s">
        <v>33</v>
      </c>
      <c r="O51" s="10"/>
      <c r="P51" s="10">
        <f t="shared" si="0"/>
        <v>0</v>
      </c>
      <c r="Q51" s="9" t="s">
        <v>89</v>
      </c>
    </row>
    <row r="52" spans="1:17" s="3" customFormat="1" ht="24" customHeight="1" x14ac:dyDescent="0.3">
      <c r="A52" s="87" t="s">
        <v>91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9"/>
      <c r="P52" s="15">
        <f>SUM(P20:P51)</f>
        <v>0</v>
      </c>
      <c r="Q52" s="16"/>
    </row>
    <row r="53" spans="1:17" x14ac:dyDescent="0.3">
      <c r="A53" s="90" t="s">
        <v>92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</row>
    <row r="54" spans="1:17" x14ac:dyDescent="0.3">
      <c r="A54" s="79" t="s">
        <v>93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1"/>
    </row>
    <row r="55" spans="1:17" ht="31.5" customHeight="1" x14ac:dyDescent="0.3">
      <c r="A55" s="82" t="s">
        <v>221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4"/>
    </row>
    <row r="57" spans="1:17" x14ac:dyDescent="0.3">
      <c r="A57" s="17" t="s">
        <v>215</v>
      </c>
    </row>
    <row r="59" spans="1:17" x14ac:dyDescent="0.3">
      <c r="A59" s="18" t="s">
        <v>210</v>
      </c>
    </row>
    <row r="60" spans="1:17" x14ac:dyDescent="0.3">
      <c r="A60" s="18" t="s">
        <v>211</v>
      </c>
    </row>
    <row r="61" spans="1:17" x14ac:dyDescent="0.3">
      <c r="A61" s="18" t="s">
        <v>212</v>
      </c>
    </row>
    <row r="62" spans="1:17" x14ac:dyDescent="0.3">
      <c r="A62" s="18" t="s">
        <v>213</v>
      </c>
    </row>
    <row r="63" spans="1:17" x14ac:dyDescent="0.3">
      <c r="A63" s="18"/>
    </row>
    <row r="64" spans="1:17" x14ac:dyDescent="0.3">
      <c r="A64" s="18"/>
    </row>
    <row r="65" spans="1:1" x14ac:dyDescent="0.3">
      <c r="A65" s="18"/>
    </row>
    <row r="66" spans="1:1" x14ac:dyDescent="0.3">
      <c r="A66" s="18"/>
    </row>
  </sheetData>
  <autoFilter ref="A18:Q55" xr:uid="{A7EA71D2-7C58-4419-9263-AEF91A8F40FB}">
    <filterColumn colId="7" showButton="0"/>
    <filterColumn colId="8" showButton="0"/>
    <filterColumn colId="9" showButton="0"/>
    <filterColumn colId="10" showButton="0"/>
    <filterColumn colId="11" showButton="0"/>
  </autoFilter>
  <mergeCells count="18">
    <mergeCell ref="A5:Q5"/>
    <mergeCell ref="A9:Q9"/>
    <mergeCell ref="A18:A19"/>
    <mergeCell ref="B18:B19"/>
    <mergeCell ref="C18:C19"/>
    <mergeCell ref="D18:D19"/>
    <mergeCell ref="E18:E19"/>
    <mergeCell ref="F18:F19"/>
    <mergeCell ref="G18:G19"/>
    <mergeCell ref="H18:M18"/>
    <mergeCell ref="A54:Q54"/>
    <mergeCell ref="A55:Q55"/>
    <mergeCell ref="N18:N19"/>
    <mergeCell ref="O18:O19"/>
    <mergeCell ref="P18:P19"/>
    <mergeCell ref="Q18:Q19"/>
    <mergeCell ref="A52:O52"/>
    <mergeCell ref="A53:Q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0A53-2990-431D-99DA-EFDFF35612EE}">
  <dimension ref="A1:K82"/>
  <sheetViews>
    <sheetView zoomScale="70" zoomScaleNormal="70" workbookViewId="0"/>
  </sheetViews>
  <sheetFormatPr defaultColWidth="10.109375" defaultRowHeight="15.6" x14ac:dyDescent="0.3"/>
  <cols>
    <col min="1" max="1" width="7.6640625" style="17" bestFit="1" customWidth="1"/>
    <col min="2" max="2" width="30.88671875" style="17" customWidth="1"/>
    <col min="3" max="3" width="14" style="17" bestFit="1" customWidth="1"/>
    <col min="4" max="4" width="21.109375" style="17" bestFit="1" customWidth="1"/>
    <col min="5" max="5" width="14" style="17" customWidth="1"/>
    <col min="6" max="7" width="19.88671875" style="17" customWidth="1"/>
    <col min="8" max="8" width="26.44140625" style="17" customWidth="1"/>
    <col min="9" max="9" width="15" style="17" bestFit="1" customWidth="1"/>
    <col min="10" max="10" width="15.88671875" style="17" customWidth="1"/>
    <col min="11" max="11" width="16.44140625" style="17" customWidth="1"/>
    <col min="12" max="16384" width="10.109375" style="17"/>
  </cols>
  <sheetData>
    <row r="1" spans="1:11" x14ac:dyDescent="0.3">
      <c r="K1" s="19" t="s">
        <v>94</v>
      </c>
    </row>
    <row r="2" spans="1:11" x14ac:dyDescent="0.3">
      <c r="H2" s="20"/>
      <c r="I2" s="20"/>
      <c r="J2" s="20"/>
      <c r="K2" s="19" t="s">
        <v>1</v>
      </c>
    </row>
    <row r="3" spans="1:11" x14ac:dyDescent="0.3">
      <c r="H3" s="20"/>
      <c r="I3" s="20"/>
      <c r="J3" s="20"/>
      <c r="K3" s="19" t="s">
        <v>95</v>
      </c>
    </row>
    <row r="4" spans="1:11" ht="45.6" customHeight="1" x14ac:dyDescent="0.3">
      <c r="A4" s="91" t="s">
        <v>218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3">
      <c r="A5" s="1" t="s">
        <v>194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3">
      <c r="A6" s="21" t="s">
        <v>3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1.5" customHeight="1" x14ac:dyDescent="0.3">
      <c r="A7" s="126" t="s">
        <v>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x14ac:dyDescent="0.3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3">
      <c r="A9" s="21" t="s">
        <v>96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3">
      <c r="A10" s="21" t="s">
        <v>97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3">
      <c r="A11" s="127" t="s">
        <v>195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1" x14ac:dyDescent="0.3">
      <c r="A12" s="21" t="s">
        <v>222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3">
      <c r="A13" s="21" t="s">
        <v>98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3">
      <c r="A14" s="21" t="s">
        <v>99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">
      <c r="A15" s="21" t="s">
        <v>100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3">
      <c r="A16" s="21" t="s">
        <v>101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8" spans="1:11" s="22" customFormat="1" ht="31.5" customHeight="1" x14ac:dyDescent="0.3">
      <c r="A18" s="106" t="s">
        <v>12</v>
      </c>
      <c r="B18" s="106" t="s">
        <v>102</v>
      </c>
      <c r="C18" s="106" t="s">
        <v>103</v>
      </c>
      <c r="D18" s="106" t="s">
        <v>104</v>
      </c>
      <c r="E18" s="103" t="s">
        <v>105</v>
      </c>
      <c r="F18" s="105"/>
      <c r="G18" s="104"/>
      <c r="H18" s="106" t="s">
        <v>20</v>
      </c>
      <c r="I18" s="106" t="s">
        <v>106</v>
      </c>
      <c r="J18" s="106" t="s">
        <v>107</v>
      </c>
      <c r="K18" s="106" t="s">
        <v>23</v>
      </c>
    </row>
    <row r="19" spans="1:11" s="22" customFormat="1" ht="31.5" customHeight="1" x14ac:dyDescent="0.3">
      <c r="A19" s="107"/>
      <c r="B19" s="107"/>
      <c r="C19" s="107"/>
      <c r="D19" s="107"/>
      <c r="E19" s="23" t="s">
        <v>24</v>
      </c>
      <c r="F19" s="23" t="s">
        <v>25</v>
      </c>
      <c r="G19" s="23" t="s">
        <v>108</v>
      </c>
      <c r="H19" s="107"/>
      <c r="I19" s="107"/>
      <c r="J19" s="107"/>
      <c r="K19" s="107"/>
    </row>
    <row r="20" spans="1:11" ht="31.2" x14ac:dyDescent="0.3">
      <c r="A20" s="24">
        <v>1</v>
      </c>
      <c r="B20" s="25" t="s">
        <v>109</v>
      </c>
      <c r="C20" s="26" t="s">
        <v>110</v>
      </c>
      <c r="D20" s="27">
        <v>1</v>
      </c>
      <c r="E20" s="24"/>
      <c r="F20" s="24"/>
      <c r="G20" s="24"/>
      <c r="H20" s="24" t="s">
        <v>33</v>
      </c>
      <c r="I20" s="28"/>
      <c r="J20" s="29">
        <f>ROUND(D20*I20,2)</f>
        <v>0</v>
      </c>
      <c r="K20" s="25" t="s">
        <v>111</v>
      </c>
    </row>
    <row r="21" spans="1:11" ht="31.2" x14ac:dyDescent="0.3">
      <c r="A21" s="24">
        <v>2</v>
      </c>
      <c r="B21" s="25" t="s">
        <v>112</v>
      </c>
      <c r="C21" s="26" t="s">
        <v>110</v>
      </c>
      <c r="D21" s="27">
        <v>1</v>
      </c>
      <c r="E21" s="24"/>
      <c r="F21" s="24"/>
      <c r="G21" s="24"/>
      <c r="H21" s="24" t="s">
        <v>33</v>
      </c>
      <c r="I21" s="28"/>
      <c r="J21" s="29">
        <f t="shared" ref="J21:J30" si="0">ROUND(D21*I21,2)</f>
        <v>0</v>
      </c>
      <c r="K21" s="25" t="s">
        <v>111</v>
      </c>
    </row>
    <row r="22" spans="1:11" ht="31.2" x14ac:dyDescent="0.3">
      <c r="A22" s="24">
        <v>3</v>
      </c>
      <c r="B22" s="25" t="s">
        <v>113</v>
      </c>
      <c r="C22" s="26" t="s">
        <v>114</v>
      </c>
      <c r="D22" s="30">
        <v>1</v>
      </c>
      <c r="E22" s="24"/>
      <c r="F22" s="24"/>
      <c r="G22" s="24"/>
      <c r="H22" s="24" t="s">
        <v>33</v>
      </c>
      <c r="I22" s="28"/>
      <c r="J22" s="29">
        <f t="shared" si="0"/>
        <v>0</v>
      </c>
      <c r="K22" s="25" t="s">
        <v>115</v>
      </c>
    </row>
    <row r="23" spans="1:11" ht="31.2" x14ac:dyDescent="0.3">
      <c r="A23" s="24">
        <v>4</v>
      </c>
      <c r="B23" s="25" t="s">
        <v>116</v>
      </c>
      <c r="C23" s="26" t="s">
        <v>114</v>
      </c>
      <c r="D23" s="30">
        <v>1</v>
      </c>
      <c r="E23" s="24"/>
      <c r="F23" s="24"/>
      <c r="G23" s="24"/>
      <c r="H23" s="24" t="s">
        <v>33</v>
      </c>
      <c r="I23" s="28"/>
      <c r="J23" s="29">
        <f t="shared" si="0"/>
        <v>0</v>
      </c>
      <c r="K23" s="25" t="s">
        <v>117</v>
      </c>
    </row>
    <row r="24" spans="1:11" ht="31.2" x14ac:dyDescent="0.3">
      <c r="A24" s="24">
        <v>5</v>
      </c>
      <c r="B24" s="25" t="s">
        <v>118</v>
      </c>
      <c r="C24" s="26" t="s">
        <v>119</v>
      </c>
      <c r="D24" s="30">
        <v>3</v>
      </c>
      <c r="E24" s="24"/>
      <c r="F24" s="24"/>
      <c r="G24" s="24"/>
      <c r="H24" s="24" t="s">
        <v>33</v>
      </c>
      <c r="I24" s="28"/>
      <c r="J24" s="29">
        <f t="shared" si="0"/>
        <v>0</v>
      </c>
      <c r="K24" s="25" t="s">
        <v>120</v>
      </c>
    </row>
    <row r="25" spans="1:11" ht="31.2" x14ac:dyDescent="0.3">
      <c r="A25" s="24">
        <v>6</v>
      </c>
      <c r="B25" s="25" t="s">
        <v>121</v>
      </c>
      <c r="C25" s="26" t="s">
        <v>119</v>
      </c>
      <c r="D25" s="30">
        <v>26</v>
      </c>
      <c r="E25" s="24"/>
      <c r="F25" s="24"/>
      <c r="G25" s="24"/>
      <c r="H25" s="24" t="s">
        <v>33</v>
      </c>
      <c r="I25" s="28"/>
      <c r="J25" s="29">
        <f t="shared" si="0"/>
        <v>0</v>
      </c>
      <c r="K25" s="25" t="s">
        <v>120</v>
      </c>
    </row>
    <row r="26" spans="1:11" ht="31.2" x14ac:dyDescent="0.3">
      <c r="A26" s="24">
        <v>7</v>
      </c>
      <c r="B26" s="25" t="s">
        <v>122</v>
      </c>
      <c r="C26" s="26" t="s">
        <v>123</v>
      </c>
      <c r="D26" s="27">
        <v>1</v>
      </c>
      <c r="E26" s="24"/>
      <c r="F26" s="24"/>
      <c r="G26" s="24"/>
      <c r="H26" s="24" t="s">
        <v>33</v>
      </c>
      <c r="I26" s="28"/>
      <c r="J26" s="29">
        <f t="shared" si="0"/>
        <v>0</v>
      </c>
      <c r="K26" s="25" t="s">
        <v>124</v>
      </c>
    </row>
    <row r="27" spans="1:11" ht="31.2" x14ac:dyDescent="0.3">
      <c r="A27" s="24">
        <v>8</v>
      </c>
      <c r="B27" s="25" t="s">
        <v>125</v>
      </c>
      <c r="C27" s="26" t="s">
        <v>123</v>
      </c>
      <c r="D27" s="27">
        <v>8</v>
      </c>
      <c r="E27" s="26"/>
      <c r="F27" s="26"/>
      <c r="G27" s="26"/>
      <c r="H27" s="24" t="s">
        <v>33</v>
      </c>
      <c r="I27" s="28"/>
      <c r="J27" s="29">
        <f t="shared" si="0"/>
        <v>0</v>
      </c>
      <c r="K27" s="25" t="s">
        <v>126</v>
      </c>
    </row>
    <row r="28" spans="1:11" ht="46.8" x14ac:dyDescent="0.3">
      <c r="A28" s="24">
        <v>9</v>
      </c>
      <c r="B28" s="25" t="s">
        <v>127</v>
      </c>
      <c r="C28" s="26" t="s">
        <v>128</v>
      </c>
      <c r="D28" s="27">
        <v>6</v>
      </c>
      <c r="E28" s="26"/>
      <c r="F28" s="26"/>
      <c r="G28" s="26"/>
      <c r="H28" s="24" t="s">
        <v>33</v>
      </c>
      <c r="I28" s="28"/>
      <c r="J28" s="29">
        <f t="shared" si="0"/>
        <v>0</v>
      </c>
      <c r="K28" s="25" t="s">
        <v>129</v>
      </c>
    </row>
    <row r="29" spans="1:11" ht="31.2" x14ac:dyDescent="0.3">
      <c r="A29" s="24">
        <v>10</v>
      </c>
      <c r="B29" s="25" t="s">
        <v>130</v>
      </c>
      <c r="C29" s="26" t="s">
        <v>131</v>
      </c>
      <c r="D29" s="30">
        <v>1</v>
      </c>
      <c r="E29" s="26"/>
      <c r="F29" s="26"/>
      <c r="G29" s="26"/>
      <c r="H29" s="24" t="s">
        <v>33</v>
      </c>
      <c r="I29" s="28"/>
      <c r="J29" s="29">
        <f t="shared" si="0"/>
        <v>0</v>
      </c>
      <c r="K29" s="25" t="s">
        <v>132</v>
      </c>
    </row>
    <row r="30" spans="1:11" ht="31.2" x14ac:dyDescent="0.3">
      <c r="A30" s="24">
        <v>11</v>
      </c>
      <c r="B30" s="25" t="s">
        <v>133</v>
      </c>
      <c r="C30" s="26" t="s">
        <v>131</v>
      </c>
      <c r="D30" s="30">
        <v>1</v>
      </c>
      <c r="E30" s="26"/>
      <c r="F30" s="26"/>
      <c r="G30" s="26"/>
      <c r="H30" s="24" t="s">
        <v>33</v>
      </c>
      <c r="I30" s="28"/>
      <c r="J30" s="29">
        <f t="shared" si="0"/>
        <v>0</v>
      </c>
      <c r="K30" s="31" t="s">
        <v>132</v>
      </c>
    </row>
    <row r="31" spans="1:11" s="20" customFormat="1" ht="27.75" customHeight="1" x14ac:dyDescent="0.3">
      <c r="A31" s="108" t="s">
        <v>134</v>
      </c>
      <c r="B31" s="109"/>
      <c r="C31" s="109"/>
      <c r="D31" s="109"/>
      <c r="E31" s="109"/>
      <c r="F31" s="109"/>
      <c r="G31" s="109"/>
      <c r="H31" s="109"/>
      <c r="I31" s="110"/>
      <c r="J31" s="32">
        <f>SUM(J20:J30)</f>
        <v>0</v>
      </c>
      <c r="K31" s="33"/>
    </row>
    <row r="32" spans="1:11" x14ac:dyDescent="0.3">
      <c r="A32" s="111" t="s">
        <v>92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3"/>
    </row>
    <row r="33" spans="1:11" ht="47.25" customHeight="1" x14ac:dyDescent="0.3">
      <c r="A33" s="114" t="s">
        <v>220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6"/>
    </row>
    <row r="35" spans="1:11" ht="15.75" customHeight="1" x14ac:dyDescent="0.3">
      <c r="A35" s="117" t="s">
        <v>135</v>
      </c>
      <c r="B35" s="118"/>
      <c r="C35" s="118"/>
      <c r="D35" s="118"/>
      <c r="E35" s="118"/>
      <c r="F35" s="118"/>
      <c r="G35" s="119"/>
    </row>
    <row r="36" spans="1:11" s="22" customFormat="1" ht="78" x14ac:dyDescent="0.3">
      <c r="A36" s="33" t="s">
        <v>12</v>
      </c>
      <c r="B36" s="34" t="s">
        <v>136</v>
      </c>
      <c r="C36" s="34" t="s">
        <v>137</v>
      </c>
      <c r="D36" s="35" t="s">
        <v>138</v>
      </c>
      <c r="E36" s="34" t="s">
        <v>139</v>
      </c>
      <c r="F36" s="34" t="s">
        <v>140</v>
      </c>
      <c r="G36" s="34" t="s">
        <v>141</v>
      </c>
    </row>
    <row r="37" spans="1:11" x14ac:dyDescent="0.3">
      <c r="A37" s="36">
        <v>1</v>
      </c>
      <c r="B37" s="36">
        <v>2</v>
      </c>
      <c r="C37" s="36">
        <v>3</v>
      </c>
      <c r="D37" s="36">
        <v>4</v>
      </c>
      <c r="E37" s="36">
        <v>5</v>
      </c>
      <c r="F37" s="36">
        <v>6</v>
      </c>
      <c r="G37" s="36" t="s">
        <v>142</v>
      </c>
    </row>
    <row r="38" spans="1:11" ht="62.4" x14ac:dyDescent="0.3">
      <c r="A38" s="30">
        <v>1</v>
      </c>
      <c r="B38" s="25" t="s">
        <v>109</v>
      </c>
      <c r="C38" s="30">
        <f>D20</f>
        <v>1</v>
      </c>
      <c r="D38" s="29"/>
      <c r="E38" s="29"/>
      <c r="F38" s="37" t="s">
        <v>143</v>
      </c>
      <c r="G38" s="29">
        <f>ROUND(C38*(D38+E38),2)</f>
        <v>0</v>
      </c>
    </row>
    <row r="39" spans="1:11" ht="62.4" x14ac:dyDescent="0.3">
      <c r="A39" s="30">
        <v>2</v>
      </c>
      <c r="B39" s="25" t="s">
        <v>112</v>
      </c>
      <c r="C39" s="30">
        <f t="shared" ref="C39:C48" si="1">D21</f>
        <v>1</v>
      </c>
      <c r="D39" s="29"/>
      <c r="E39" s="38"/>
      <c r="F39" s="37" t="s">
        <v>143</v>
      </c>
      <c r="G39" s="29">
        <f t="shared" ref="G39:G48" si="2">ROUND(C39*(D39+E39),2)</f>
        <v>0</v>
      </c>
    </row>
    <row r="40" spans="1:11" ht="62.4" x14ac:dyDescent="0.3">
      <c r="A40" s="30">
        <v>3</v>
      </c>
      <c r="B40" s="25" t="s">
        <v>113</v>
      </c>
      <c r="C40" s="30">
        <f t="shared" si="1"/>
        <v>1</v>
      </c>
      <c r="D40" s="29"/>
      <c r="E40" s="29"/>
      <c r="F40" s="37" t="s">
        <v>143</v>
      </c>
      <c r="G40" s="29">
        <f t="shared" si="2"/>
        <v>0</v>
      </c>
    </row>
    <row r="41" spans="1:11" ht="62.4" x14ac:dyDescent="0.3">
      <c r="A41" s="30">
        <v>4</v>
      </c>
      <c r="B41" s="25" t="s">
        <v>116</v>
      </c>
      <c r="C41" s="30">
        <f t="shared" si="1"/>
        <v>1</v>
      </c>
      <c r="D41" s="29"/>
      <c r="E41" s="38"/>
      <c r="F41" s="37" t="s">
        <v>143</v>
      </c>
      <c r="G41" s="29">
        <f t="shared" si="2"/>
        <v>0</v>
      </c>
    </row>
    <row r="42" spans="1:11" ht="62.4" x14ac:dyDescent="0.3">
      <c r="A42" s="30">
        <v>5</v>
      </c>
      <c r="B42" s="25" t="s">
        <v>118</v>
      </c>
      <c r="C42" s="30">
        <f t="shared" si="1"/>
        <v>3</v>
      </c>
      <c r="D42" s="29"/>
      <c r="E42" s="29"/>
      <c r="F42" s="37" t="s">
        <v>143</v>
      </c>
      <c r="G42" s="29">
        <f t="shared" si="2"/>
        <v>0</v>
      </c>
    </row>
    <row r="43" spans="1:11" ht="62.4" x14ac:dyDescent="0.3">
      <c r="A43" s="30">
        <v>6</v>
      </c>
      <c r="B43" s="25" t="s">
        <v>121</v>
      </c>
      <c r="C43" s="30">
        <f t="shared" si="1"/>
        <v>26</v>
      </c>
      <c r="D43" s="29"/>
      <c r="E43" s="38"/>
      <c r="F43" s="37" t="s">
        <v>143</v>
      </c>
      <c r="G43" s="29">
        <f t="shared" si="2"/>
        <v>0</v>
      </c>
    </row>
    <row r="44" spans="1:11" ht="62.4" x14ac:dyDescent="0.3">
      <c r="A44" s="30">
        <v>7</v>
      </c>
      <c r="B44" s="25" t="s">
        <v>122</v>
      </c>
      <c r="C44" s="30">
        <f t="shared" si="1"/>
        <v>1</v>
      </c>
      <c r="D44" s="29"/>
      <c r="E44" s="29"/>
      <c r="F44" s="37" t="s">
        <v>143</v>
      </c>
      <c r="G44" s="29">
        <f t="shared" si="2"/>
        <v>0</v>
      </c>
    </row>
    <row r="45" spans="1:11" ht="62.4" x14ac:dyDescent="0.3">
      <c r="A45" s="30">
        <v>8</v>
      </c>
      <c r="B45" s="25" t="s">
        <v>125</v>
      </c>
      <c r="C45" s="30">
        <f t="shared" si="1"/>
        <v>8</v>
      </c>
      <c r="D45" s="29"/>
      <c r="E45" s="29"/>
      <c r="F45" s="37" t="s">
        <v>143</v>
      </c>
      <c r="G45" s="29">
        <f t="shared" si="2"/>
        <v>0</v>
      </c>
    </row>
    <row r="46" spans="1:11" ht="62.4" x14ac:dyDescent="0.3">
      <c r="A46" s="30">
        <v>9</v>
      </c>
      <c r="B46" s="25" t="s">
        <v>127</v>
      </c>
      <c r="C46" s="30">
        <f t="shared" si="1"/>
        <v>6</v>
      </c>
      <c r="D46" s="29"/>
      <c r="E46" s="38"/>
      <c r="F46" s="37" t="s">
        <v>143</v>
      </c>
      <c r="G46" s="29">
        <f t="shared" si="2"/>
        <v>0</v>
      </c>
    </row>
    <row r="47" spans="1:11" ht="62.4" x14ac:dyDescent="0.3">
      <c r="A47" s="30">
        <v>10</v>
      </c>
      <c r="B47" s="25" t="s">
        <v>130</v>
      </c>
      <c r="C47" s="30">
        <f t="shared" si="1"/>
        <v>1</v>
      </c>
      <c r="D47" s="29"/>
      <c r="E47" s="29"/>
      <c r="F47" s="37" t="s">
        <v>143</v>
      </c>
      <c r="G47" s="29">
        <f t="shared" si="2"/>
        <v>0</v>
      </c>
    </row>
    <row r="48" spans="1:11" ht="62.4" x14ac:dyDescent="0.3">
      <c r="A48" s="30">
        <v>11</v>
      </c>
      <c r="B48" s="25" t="s">
        <v>133</v>
      </c>
      <c r="C48" s="30">
        <f t="shared" si="1"/>
        <v>1</v>
      </c>
      <c r="D48" s="29"/>
      <c r="E48" s="38"/>
      <c r="F48" s="37" t="s">
        <v>143</v>
      </c>
      <c r="G48" s="29">
        <f t="shared" si="2"/>
        <v>0</v>
      </c>
    </row>
    <row r="49" spans="1:8" ht="27.75" customHeight="1" x14ac:dyDescent="0.3">
      <c r="A49" s="120" t="s">
        <v>144</v>
      </c>
      <c r="B49" s="121"/>
      <c r="C49" s="121"/>
      <c r="D49" s="121"/>
      <c r="E49" s="121"/>
      <c r="F49" s="122"/>
      <c r="G49" s="32">
        <f>SUM(G38:G48)</f>
        <v>0</v>
      </c>
    </row>
    <row r="50" spans="1:8" ht="30.75" customHeight="1" x14ac:dyDescent="0.3">
      <c r="A50" s="98" t="s">
        <v>145</v>
      </c>
      <c r="B50" s="99"/>
      <c r="C50" s="99"/>
      <c r="D50" s="99"/>
      <c r="E50" s="99"/>
      <c r="F50" s="99"/>
      <c r="G50" s="100"/>
    </row>
    <row r="51" spans="1:8" x14ac:dyDescent="0.3">
      <c r="A51" s="111" t="s">
        <v>146</v>
      </c>
      <c r="B51" s="112"/>
      <c r="C51" s="112"/>
      <c r="D51" s="112"/>
      <c r="E51" s="112"/>
      <c r="F51" s="112"/>
      <c r="G51" s="113"/>
    </row>
    <row r="53" spans="1:8" s="20" customFormat="1" x14ac:dyDescent="0.3">
      <c r="A53" s="123" t="s">
        <v>147</v>
      </c>
      <c r="B53" s="123"/>
      <c r="C53" s="123"/>
      <c r="D53" s="39">
        <f>G49+J31</f>
        <v>0</v>
      </c>
      <c r="E53" s="20" t="s">
        <v>148</v>
      </c>
    </row>
    <row r="55" spans="1:8" ht="30.75" customHeight="1" x14ac:dyDescent="0.3">
      <c r="A55" s="124" t="s">
        <v>216</v>
      </c>
      <c r="B55" s="125"/>
      <c r="C55" s="125"/>
      <c r="D55" s="125"/>
      <c r="E55" s="125"/>
      <c r="F55" s="125"/>
      <c r="G55" s="125"/>
      <c r="H55" s="125"/>
    </row>
    <row r="56" spans="1:8" ht="15.75" customHeight="1" x14ac:dyDescent="0.3">
      <c r="A56" s="103" t="s">
        <v>149</v>
      </c>
      <c r="B56" s="105"/>
      <c r="C56" s="105"/>
      <c r="D56" s="105"/>
      <c r="E56" s="105"/>
      <c r="F56" s="104"/>
      <c r="G56" s="40"/>
    </row>
    <row r="57" spans="1:8" ht="31.5" customHeight="1" x14ac:dyDescent="0.3">
      <c r="A57" s="41" t="s">
        <v>12</v>
      </c>
      <c r="B57" s="23" t="s">
        <v>136</v>
      </c>
      <c r="C57" s="103" t="s">
        <v>150</v>
      </c>
      <c r="D57" s="104"/>
      <c r="E57" s="103" t="s">
        <v>151</v>
      </c>
      <c r="F57" s="104"/>
      <c r="G57" s="40"/>
    </row>
    <row r="58" spans="1:8" x14ac:dyDescent="0.3">
      <c r="A58" s="30">
        <v>1</v>
      </c>
      <c r="B58" s="42" t="s">
        <v>109</v>
      </c>
      <c r="C58" s="101"/>
      <c r="D58" s="102"/>
      <c r="E58" s="101"/>
      <c r="F58" s="102"/>
      <c r="G58" s="43"/>
    </row>
    <row r="59" spans="1:8" x14ac:dyDescent="0.3">
      <c r="A59" s="30">
        <v>2</v>
      </c>
      <c r="B59" s="42" t="s">
        <v>112</v>
      </c>
      <c r="C59" s="101"/>
      <c r="D59" s="102"/>
      <c r="E59" s="101"/>
      <c r="F59" s="102"/>
      <c r="G59" s="43"/>
    </row>
    <row r="60" spans="1:8" x14ac:dyDescent="0.3">
      <c r="A60" s="30">
        <v>3</v>
      </c>
      <c r="B60" s="42" t="s">
        <v>113</v>
      </c>
      <c r="C60" s="101"/>
      <c r="D60" s="102"/>
      <c r="E60" s="101"/>
      <c r="F60" s="102"/>
      <c r="G60" s="43"/>
    </row>
    <row r="61" spans="1:8" x14ac:dyDescent="0.3">
      <c r="A61" s="30">
        <v>4</v>
      </c>
      <c r="B61" s="42" t="s">
        <v>116</v>
      </c>
      <c r="C61" s="101"/>
      <c r="D61" s="102"/>
      <c r="E61" s="101"/>
      <c r="F61" s="102"/>
      <c r="G61" s="43"/>
    </row>
    <row r="62" spans="1:8" x14ac:dyDescent="0.3">
      <c r="A62" s="30">
        <v>5</v>
      </c>
      <c r="B62" s="42" t="s">
        <v>118</v>
      </c>
      <c r="C62" s="101"/>
      <c r="D62" s="102"/>
      <c r="E62" s="101"/>
      <c r="F62" s="102"/>
      <c r="G62" s="43"/>
    </row>
    <row r="63" spans="1:8" x14ac:dyDescent="0.3">
      <c r="A63" s="30">
        <v>6</v>
      </c>
      <c r="B63" s="42" t="s">
        <v>121</v>
      </c>
      <c r="C63" s="101"/>
      <c r="D63" s="102"/>
      <c r="E63" s="101"/>
      <c r="F63" s="102"/>
      <c r="G63" s="43"/>
    </row>
    <row r="64" spans="1:8" x14ac:dyDescent="0.3">
      <c r="A64" s="30">
        <v>7</v>
      </c>
      <c r="B64" s="44" t="s">
        <v>122</v>
      </c>
      <c r="C64" s="101"/>
      <c r="D64" s="102"/>
      <c r="E64" s="101"/>
      <c r="F64" s="102"/>
      <c r="G64" s="43"/>
    </row>
    <row r="65" spans="1:7" x14ac:dyDescent="0.3">
      <c r="A65" s="30">
        <v>8</v>
      </c>
      <c r="B65" s="44" t="s">
        <v>125</v>
      </c>
      <c r="C65" s="101"/>
      <c r="D65" s="102"/>
      <c r="E65" s="101"/>
      <c r="F65" s="102"/>
      <c r="G65" s="43"/>
    </row>
    <row r="66" spans="1:7" x14ac:dyDescent="0.3">
      <c r="A66" s="30">
        <v>9</v>
      </c>
      <c r="B66" s="44" t="s">
        <v>127</v>
      </c>
      <c r="C66" s="101"/>
      <c r="D66" s="102"/>
      <c r="E66" s="101"/>
      <c r="F66" s="102"/>
      <c r="G66" s="43"/>
    </row>
    <row r="67" spans="1:7" x14ac:dyDescent="0.3">
      <c r="A67" s="30">
        <v>10</v>
      </c>
      <c r="B67" s="44" t="s">
        <v>130</v>
      </c>
      <c r="C67" s="101"/>
      <c r="D67" s="102"/>
      <c r="E67" s="101"/>
      <c r="F67" s="102"/>
      <c r="G67" s="43"/>
    </row>
    <row r="68" spans="1:7" x14ac:dyDescent="0.3">
      <c r="A68" s="30">
        <v>11</v>
      </c>
      <c r="B68" s="44" t="s">
        <v>133</v>
      </c>
      <c r="C68" s="101"/>
      <c r="D68" s="102"/>
      <c r="E68" s="101"/>
      <c r="F68" s="102"/>
      <c r="G68" s="43"/>
    </row>
    <row r="69" spans="1:7" ht="31.5" customHeight="1" x14ac:dyDescent="0.3">
      <c r="A69" s="98" t="s">
        <v>152</v>
      </c>
      <c r="B69" s="99"/>
      <c r="C69" s="99"/>
      <c r="D69" s="99"/>
      <c r="E69" s="99"/>
      <c r="F69" s="100"/>
      <c r="G69" s="45"/>
    </row>
    <row r="71" spans="1:7" x14ac:dyDescent="0.3">
      <c r="A71" s="17" t="s">
        <v>215</v>
      </c>
    </row>
    <row r="73" spans="1:7" s="1" customFormat="1" x14ac:dyDescent="0.3">
      <c r="A73" s="18" t="s">
        <v>210</v>
      </c>
    </row>
    <row r="74" spans="1:7" s="1" customFormat="1" x14ac:dyDescent="0.3">
      <c r="A74" s="18" t="s">
        <v>211</v>
      </c>
    </row>
    <row r="75" spans="1:7" s="1" customFormat="1" x14ac:dyDescent="0.3">
      <c r="A75" s="18" t="s">
        <v>212</v>
      </c>
    </row>
    <row r="76" spans="1:7" s="1" customFormat="1" x14ac:dyDescent="0.3">
      <c r="A76" s="18" t="s">
        <v>213</v>
      </c>
    </row>
    <row r="77" spans="1:7" x14ac:dyDescent="0.3">
      <c r="A77" s="1"/>
    </row>
    <row r="78" spans="1:7" x14ac:dyDescent="0.3">
      <c r="A78" s="1"/>
    </row>
    <row r="79" spans="1:7" x14ac:dyDescent="0.3">
      <c r="A79" s="18"/>
      <c r="B79" s="46"/>
    </row>
    <row r="80" spans="1:7" x14ac:dyDescent="0.3">
      <c r="A80" s="18"/>
      <c r="B80" s="46"/>
    </row>
    <row r="81" spans="1:2" x14ac:dyDescent="0.3">
      <c r="A81" s="18"/>
      <c r="B81" s="47"/>
    </row>
    <row r="82" spans="1:2" x14ac:dyDescent="0.3">
      <c r="A82" s="18"/>
    </row>
  </sheetData>
  <mergeCells count="47">
    <mergeCell ref="A4:K4"/>
    <mergeCell ref="A7:K7"/>
    <mergeCell ref="A11:K11"/>
    <mergeCell ref="A18:A19"/>
    <mergeCell ref="B18:B19"/>
    <mergeCell ref="C18:C19"/>
    <mergeCell ref="D18:D19"/>
    <mergeCell ref="E18:G18"/>
    <mergeCell ref="H18:H19"/>
    <mergeCell ref="I18:I19"/>
    <mergeCell ref="A56:F56"/>
    <mergeCell ref="J18:J19"/>
    <mergeCell ref="K18:K19"/>
    <mergeCell ref="A31:I31"/>
    <mergeCell ref="A32:K32"/>
    <mergeCell ref="A33:K33"/>
    <mergeCell ref="A35:G35"/>
    <mergeCell ref="A49:F49"/>
    <mergeCell ref="A50:G50"/>
    <mergeCell ref="A51:G51"/>
    <mergeCell ref="A53:C53"/>
    <mergeCell ref="A55:H55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A69:F69"/>
    <mergeCell ref="C66:D66"/>
    <mergeCell ref="E66:F66"/>
    <mergeCell ref="C67:D67"/>
    <mergeCell ref="E67:F67"/>
    <mergeCell ref="C68:D68"/>
    <mergeCell ref="E68:F6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A7D1-5B71-417E-BACC-9A234A2E9EFE}">
  <dimension ref="A1:Q73"/>
  <sheetViews>
    <sheetView topLeftCell="A49" zoomScale="70" zoomScaleNormal="70" workbookViewId="0"/>
  </sheetViews>
  <sheetFormatPr defaultColWidth="10.33203125" defaultRowHeight="15.6" x14ac:dyDescent="0.3"/>
  <cols>
    <col min="1" max="1" width="7.6640625" style="48" bestFit="1" customWidth="1"/>
    <col min="2" max="2" width="34.6640625" style="48" customWidth="1"/>
    <col min="3" max="3" width="15.88671875" style="48" customWidth="1"/>
    <col min="4" max="4" width="12.6640625" style="48" customWidth="1"/>
    <col min="5" max="5" width="17" style="48" bestFit="1" customWidth="1"/>
    <col min="6" max="6" width="17.5546875" style="48" customWidth="1"/>
    <col min="7" max="7" width="20.44140625" style="48" customWidth="1"/>
    <col min="8" max="8" width="19.88671875" style="48" customWidth="1"/>
    <col min="9" max="9" width="15.6640625" style="48" customWidth="1"/>
    <col min="10" max="11" width="13.109375" style="48" customWidth="1"/>
    <col min="12" max="16384" width="10.33203125" style="48"/>
  </cols>
  <sheetData>
    <row r="1" spans="1:17" x14ac:dyDescent="0.3">
      <c r="K1" s="49" t="s">
        <v>153</v>
      </c>
    </row>
    <row r="2" spans="1:17" x14ac:dyDescent="0.3">
      <c r="K2" s="49" t="s">
        <v>1</v>
      </c>
    </row>
    <row r="3" spans="1:17" x14ac:dyDescent="0.3">
      <c r="K3" s="49" t="s">
        <v>154</v>
      </c>
    </row>
    <row r="4" spans="1:17" x14ac:dyDescent="0.3">
      <c r="K4" s="49"/>
    </row>
    <row r="5" spans="1:17" s="1" customFormat="1" ht="37.5" customHeight="1" x14ac:dyDescent="0.3">
      <c r="A5" s="159" t="s">
        <v>219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3"/>
      <c r="M5" s="3"/>
      <c r="N5" s="3"/>
      <c r="O5" s="3"/>
      <c r="P5" s="3"/>
      <c r="Q5" s="3"/>
    </row>
    <row r="6" spans="1:1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7" x14ac:dyDescent="0.3">
      <c r="A7" s="52" t="s">
        <v>196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7" x14ac:dyDescent="0.3">
      <c r="A8" s="52" t="s">
        <v>155</v>
      </c>
      <c r="B8" s="52"/>
      <c r="C8" s="50"/>
      <c r="D8" s="50"/>
      <c r="E8" s="50"/>
      <c r="F8" s="50"/>
      <c r="G8" s="50"/>
      <c r="H8" s="50"/>
      <c r="I8" s="50"/>
      <c r="J8" s="50"/>
      <c r="K8" s="50"/>
    </row>
    <row r="9" spans="1:17" ht="30.75" customHeight="1" x14ac:dyDescent="0.3">
      <c r="A9" s="127" t="s">
        <v>156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3">
      <c r="A10" s="52" t="s">
        <v>157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7" x14ac:dyDescent="0.3">
      <c r="A11" s="52" t="s">
        <v>158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7" x14ac:dyDescent="0.3">
      <c r="A12" s="52" t="s">
        <v>97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7" x14ac:dyDescent="0.3">
      <c r="A13" s="127" t="s">
        <v>197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</row>
    <row r="14" spans="1:17" x14ac:dyDescent="0.3">
      <c r="A14" s="52" t="s">
        <v>222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7" x14ac:dyDescent="0.3">
      <c r="A15" s="52" t="s">
        <v>98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7" x14ac:dyDescent="0.3">
      <c r="A16" s="21" t="s">
        <v>159</v>
      </c>
    </row>
    <row r="17" spans="1:11" x14ac:dyDescent="0.3">
      <c r="A17" s="21" t="s">
        <v>160</v>
      </c>
    </row>
    <row r="18" spans="1:11" x14ac:dyDescent="0.3">
      <c r="A18" s="21" t="s">
        <v>101</v>
      </c>
    </row>
    <row r="19" spans="1:11" x14ac:dyDescent="0.3">
      <c r="A19" s="21"/>
    </row>
    <row r="20" spans="1:11" s="53" customFormat="1" x14ac:dyDescent="0.3">
      <c r="A20" s="160" t="s">
        <v>12</v>
      </c>
      <c r="B20" s="162" t="s">
        <v>161</v>
      </c>
      <c r="C20" s="162" t="s">
        <v>108</v>
      </c>
      <c r="D20" s="162" t="s">
        <v>162</v>
      </c>
      <c r="E20" s="162" t="s">
        <v>19</v>
      </c>
      <c r="F20" s="162"/>
      <c r="G20" s="162"/>
      <c r="H20" s="162" t="s">
        <v>163</v>
      </c>
      <c r="I20" s="162" t="s">
        <v>21</v>
      </c>
      <c r="J20" s="162" t="s">
        <v>22</v>
      </c>
      <c r="K20" s="162" t="s">
        <v>23</v>
      </c>
    </row>
    <row r="21" spans="1:11" s="53" customFormat="1" ht="31.2" x14ac:dyDescent="0.3">
      <c r="A21" s="161"/>
      <c r="B21" s="162"/>
      <c r="C21" s="162"/>
      <c r="D21" s="162"/>
      <c r="E21" s="54" t="s">
        <v>24</v>
      </c>
      <c r="F21" s="54" t="s">
        <v>25</v>
      </c>
      <c r="G21" s="54" t="s">
        <v>108</v>
      </c>
      <c r="H21" s="162"/>
      <c r="I21" s="162"/>
      <c r="J21" s="162"/>
      <c r="K21" s="162"/>
    </row>
    <row r="22" spans="1:11" ht="30.75" customHeight="1" x14ac:dyDescent="0.3">
      <c r="A22" s="55">
        <v>1</v>
      </c>
      <c r="B22" s="55" t="s">
        <v>198</v>
      </c>
      <c r="C22" s="56" t="s">
        <v>164</v>
      </c>
      <c r="D22" s="57">
        <f>10-2</f>
        <v>8</v>
      </c>
      <c r="E22" s="57"/>
      <c r="F22" s="57"/>
      <c r="G22" s="56"/>
      <c r="H22" s="57" t="s">
        <v>33</v>
      </c>
      <c r="I22" s="58"/>
      <c r="J22" s="59">
        <f>ROUND(D22*I22,2)</f>
        <v>0</v>
      </c>
      <c r="K22" s="55" t="s">
        <v>165</v>
      </c>
    </row>
    <row r="23" spans="1:11" ht="30.75" customHeight="1" x14ac:dyDescent="0.3">
      <c r="A23" s="55">
        <v>2</v>
      </c>
      <c r="B23" s="55" t="s">
        <v>199</v>
      </c>
      <c r="C23" s="56" t="s">
        <v>164</v>
      </c>
      <c r="D23" s="57">
        <v>2</v>
      </c>
      <c r="E23" s="57"/>
      <c r="F23" s="57"/>
      <c r="G23" s="56"/>
      <c r="H23" s="57" t="s">
        <v>33</v>
      </c>
      <c r="I23" s="58"/>
      <c r="J23" s="59">
        <f>ROUND(D23*I23,2)</f>
        <v>0</v>
      </c>
      <c r="K23" s="55" t="s">
        <v>165</v>
      </c>
    </row>
    <row r="24" spans="1:11" ht="31.2" x14ac:dyDescent="0.3">
      <c r="A24" s="55">
        <v>3</v>
      </c>
      <c r="B24" s="55" t="s">
        <v>201</v>
      </c>
      <c r="C24" s="56" t="s">
        <v>166</v>
      </c>
      <c r="D24" s="57">
        <f>10-2</f>
        <v>8</v>
      </c>
      <c r="E24" s="57"/>
      <c r="F24" s="57"/>
      <c r="G24" s="56"/>
      <c r="H24" s="57" t="s">
        <v>33</v>
      </c>
      <c r="I24" s="58"/>
      <c r="J24" s="59">
        <f t="shared" ref="J24:J27" si="0">ROUND(D24*I24,2)</f>
        <v>0</v>
      </c>
      <c r="K24" s="55" t="s">
        <v>165</v>
      </c>
    </row>
    <row r="25" spans="1:11" s="50" customFormat="1" ht="30" customHeight="1" x14ac:dyDescent="0.3">
      <c r="A25" s="60">
        <v>4</v>
      </c>
      <c r="B25" s="60" t="s">
        <v>184</v>
      </c>
      <c r="C25" s="56" t="s">
        <v>167</v>
      </c>
      <c r="D25" s="56">
        <v>2</v>
      </c>
      <c r="E25" s="57"/>
      <c r="F25" s="56"/>
      <c r="G25" s="56"/>
      <c r="H25" s="56" t="s">
        <v>33</v>
      </c>
      <c r="I25" s="61"/>
      <c r="J25" s="59">
        <f t="shared" si="0"/>
        <v>0</v>
      </c>
      <c r="K25" s="60" t="s">
        <v>168</v>
      </c>
    </row>
    <row r="26" spans="1:11" s="50" customFormat="1" ht="30" customHeight="1" x14ac:dyDescent="0.3">
      <c r="A26" s="60">
        <v>5</v>
      </c>
      <c r="B26" s="55" t="s">
        <v>187</v>
      </c>
      <c r="C26" s="56" t="s">
        <v>188</v>
      </c>
      <c r="D26" s="56">
        <v>2</v>
      </c>
      <c r="E26" s="57"/>
      <c r="F26" s="56"/>
      <c r="G26" s="56"/>
      <c r="H26" s="56" t="s">
        <v>33</v>
      </c>
      <c r="I26" s="61"/>
      <c r="J26" s="59">
        <f t="shared" si="0"/>
        <v>0</v>
      </c>
      <c r="K26" s="60" t="s">
        <v>189</v>
      </c>
    </row>
    <row r="27" spans="1:11" s="50" customFormat="1" ht="30" customHeight="1" x14ac:dyDescent="0.3">
      <c r="A27" s="60">
        <v>6</v>
      </c>
      <c r="B27" s="55" t="s">
        <v>202</v>
      </c>
      <c r="C27" s="56" t="s">
        <v>186</v>
      </c>
      <c r="D27" s="56">
        <v>2</v>
      </c>
      <c r="E27" s="57"/>
      <c r="F27" s="56"/>
      <c r="G27" s="56"/>
      <c r="H27" s="56" t="s">
        <v>33</v>
      </c>
      <c r="I27" s="61"/>
      <c r="J27" s="59">
        <f t="shared" si="0"/>
        <v>0</v>
      </c>
      <c r="K27" s="60" t="s">
        <v>189</v>
      </c>
    </row>
    <row r="28" spans="1:11" s="53" customFormat="1" ht="15.75" customHeight="1" x14ac:dyDescent="0.3">
      <c r="A28" s="144" t="s">
        <v>169</v>
      </c>
      <c r="B28" s="145"/>
      <c r="C28" s="145"/>
      <c r="D28" s="145"/>
      <c r="E28" s="145"/>
      <c r="F28" s="145"/>
      <c r="G28" s="145"/>
      <c r="H28" s="145"/>
      <c r="I28" s="146"/>
      <c r="J28" s="62">
        <f>SUM(J22:J25)</f>
        <v>0</v>
      </c>
      <c r="K28" s="63"/>
    </row>
    <row r="29" spans="1:11" ht="15.75" customHeight="1" x14ac:dyDescent="0.3">
      <c r="A29" s="114" t="s">
        <v>92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6"/>
    </row>
    <row r="30" spans="1:11" ht="45.75" customHeight="1" x14ac:dyDescent="0.3">
      <c r="A30" s="114" t="s">
        <v>214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</row>
    <row r="32" spans="1:11" ht="66.75" customHeight="1" x14ac:dyDescent="0.3">
      <c r="A32" s="55" t="s">
        <v>200</v>
      </c>
      <c r="B32" s="156" t="s">
        <v>223</v>
      </c>
      <c r="C32" s="157"/>
      <c r="D32" s="157"/>
      <c r="E32" s="157"/>
      <c r="F32" s="157"/>
      <c r="G32" s="157"/>
      <c r="H32" s="157"/>
      <c r="I32" s="157"/>
      <c r="J32" s="157"/>
      <c r="K32" s="158"/>
    </row>
    <row r="34" spans="1:11" ht="68.25" customHeight="1" x14ac:dyDescent="0.3">
      <c r="A34" s="55" t="s">
        <v>170</v>
      </c>
      <c r="B34" s="156" t="s">
        <v>224</v>
      </c>
      <c r="C34" s="157"/>
      <c r="D34" s="157"/>
      <c r="E34" s="157"/>
      <c r="F34" s="157"/>
      <c r="G34" s="157"/>
      <c r="H34" s="157"/>
      <c r="I34" s="157"/>
      <c r="J34" s="157"/>
      <c r="K34" s="158"/>
    </row>
    <row r="36" spans="1:11" s="50" customFormat="1" ht="34.5" customHeight="1" x14ac:dyDescent="0.3">
      <c r="A36" s="60" t="s">
        <v>171</v>
      </c>
      <c r="B36" s="153" t="s">
        <v>203</v>
      </c>
      <c r="C36" s="154"/>
      <c r="D36" s="154"/>
      <c r="E36" s="154"/>
      <c r="F36" s="154"/>
      <c r="G36" s="154"/>
      <c r="H36" s="154"/>
      <c r="I36" s="154"/>
      <c r="J36" s="154"/>
      <c r="K36" s="155"/>
    </row>
    <row r="37" spans="1:11" s="50" customFormat="1" x14ac:dyDescent="0.3"/>
    <row r="38" spans="1:11" s="50" customFormat="1" ht="34.5" customHeight="1" x14ac:dyDescent="0.3">
      <c r="A38" s="60" t="s">
        <v>172</v>
      </c>
      <c r="B38" s="153" t="s">
        <v>204</v>
      </c>
      <c r="C38" s="154"/>
      <c r="D38" s="154"/>
      <c r="E38" s="154"/>
      <c r="F38" s="154"/>
      <c r="G38" s="154"/>
      <c r="H38" s="154"/>
      <c r="I38" s="154"/>
      <c r="J38" s="154"/>
      <c r="K38" s="155"/>
    </row>
    <row r="40" spans="1:11" x14ac:dyDescent="0.3">
      <c r="A40" s="147" t="s">
        <v>173</v>
      </c>
      <c r="B40" s="148"/>
      <c r="C40" s="148"/>
      <c r="D40" s="148"/>
      <c r="E40" s="148"/>
      <c r="F40" s="149"/>
    </row>
    <row r="41" spans="1:11" ht="43.5" customHeight="1" x14ac:dyDescent="0.3">
      <c r="A41" s="137" t="s">
        <v>12</v>
      </c>
      <c r="B41" s="150" t="s">
        <v>136</v>
      </c>
      <c r="C41" s="151" t="s">
        <v>174</v>
      </c>
      <c r="D41" s="150" t="s">
        <v>175</v>
      </c>
      <c r="E41" s="137" t="s">
        <v>176</v>
      </c>
      <c r="F41" s="150" t="s">
        <v>141</v>
      </c>
      <c r="G41" s="65"/>
      <c r="H41" s="17"/>
    </row>
    <row r="42" spans="1:11" x14ac:dyDescent="0.3">
      <c r="A42" s="138"/>
      <c r="B42" s="150"/>
      <c r="C42" s="151"/>
      <c r="D42" s="150"/>
      <c r="E42" s="152"/>
      <c r="F42" s="150"/>
      <c r="G42" s="65"/>
      <c r="H42" s="17"/>
    </row>
    <row r="43" spans="1:11" x14ac:dyDescent="0.3">
      <c r="A43" s="139"/>
      <c r="B43" s="150"/>
      <c r="C43" s="151"/>
      <c r="D43" s="150"/>
      <c r="E43" s="66" t="s">
        <v>177</v>
      </c>
      <c r="F43" s="150"/>
      <c r="G43" s="65"/>
      <c r="H43" s="17"/>
    </row>
    <row r="44" spans="1:11" x14ac:dyDescent="0.3">
      <c r="A44" s="36">
        <v>1</v>
      </c>
      <c r="B44" s="36">
        <v>2</v>
      </c>
      <c r="C44" s="67">
        <v>3</v>
      </c>
      <c r="D44" s="36">
        <v>4</v>
      </c>
      <c r="E44" s="67">
        <v>6</v>
      </c>
      <c r="F44" s="36" t="s">
        <v>178</v>
      </c>
      <c r="G44" s="68"/>
      <c r="H44" s="17"/>
    </row>
    <row r="45" spans="1:11" ht="78" x14ac:dyDescent="0.3">
      <c r="A45" s="27">
        <v>1</v>
      </c>
      <c r="B45" s="42" t="s">
        <v>205</v>
      </c>
      <c r="C45" s="24">
        <f>D22</f>
        <v>8</v>
      </c>
      <c r="D45" s="77"/>
      <c r="E45" s="26" t="s">
        <v>143</v>
      </c>
      <c r="F45" s="29">
        <f>ROUND(C45*D45,2)</f>
        <v>0</v>
      </c>
      <c r="G45" s="43"/>
    </row>
    <row r="46" spans="1:11" ht="78" x14ac:dyDescent="0.3">
      <c r="A46" s="27">
        <v>2</v>
      </c>
      <c r="B46" s="42" t="s">
        <v>206</v>
      </c>
      <c r="C46" s="24">
        <f t="shared" ref="C46:C50" si="1">D23</f>
        <v>2</v>
      </c>
      <c r="D46" s="77"/>
      <c r="E46" s="26" t="s">
        <v>143</v>
      </c>
      <c r="F46" s="29">
        <f t="shared" ref="F46:F50" si="2">ROUND(C46*D46,2)</f>
        <v>0</v>
      </c>
      <c r="G46" s="43"/>
    </row>
    <row r="47" spans="1:11" ht="78" x14ac:dyDescent="0.3">
      <c r="A47" s="27">
        <v>3</v>
      </c>
      <c r="B47" s="42" t="s">
        <v>207</v>
      </c>
      <c r="C47" s="24">
        <f t="shared" si="1"/>
        <v>8</v>
      </c>
      <c r="D47" s="77"/>
      <c r="E47" s="26" t="s">
        <v>143</v>
      </c>
      <c r="F47" s="29">
        <f t="shared" si="2"/>
        <v>0</v>
      </c>
      <c r="G47" s="43"/>
    </row>
    <row r="48" spans="1:11" ht="78" x14ac:dyDescent="0.3">
      <c r="A48" s="27">
        <v>4</v>
      </c>
      <c r="B48" s="42" t="s">
        <v>184</v>
      </c>
      <c r="C48" s="24">
        <f t="shared" si="1"/>
        <v>2</v>
      </c>
      <c r="D48" s="77"/>
      <c r="E48" s="26" t="s">
        <v>143</v>
      </c>
      <c r="F48" s="29">
        <f t="shared" si="2"/>
        <v>0</v>
      </c>
      <c r="G48" s="43"/>
    </row>
    <row r="49" spans="1:11" ht="78" x14ac:dyDescent="0.3">
      <c r="A49" s="27">
        <v>5</v>
      </c>
      <c r="B49" s="42" t="s">
        <v>208</v>
      </c>
      <c r="C49" s="24">
        <f t="shared" si="1"/>
        <v>2</v>
      </c>
      <c r="D49" s="77"/>
      <c r="E49" s="26" t="s">
        <v>143</v>
      </c>
      <c r="F49" s="29">
        <f t="shared" si="2"/>
        <v>0</v>
      </c>
      <c r="G49" s="43"/>
    </row>
    <row r="50" spans="1:11" s="50" customFormat="1" ht="78" x14ac:dyDescent="0.3">
      <c r="A50" s="27">
        <v>6</v>
      </c>
      <c r="B50" s="64" t="s">
        <v>209</v>
      </c>
      <c r="C50" s="24">
        <f t="shared" si="1"/>
        <v>2</v>
      </c>
      <c r="D50" s="78"/>
      <c r="E50" s="69" t="s">
        <v>143</v>
      </c>
      <c r="F50" s="29">
        <f t="shared" si="2"/>
        <v>0</v>
      </c>
      <c r="G50" s="70"/>
    </row>
    <row r="51" spans="1:11" x14ac:dyDescent="0.3">
      <c r="A51" s="131" t="s">
        <v>179</v>
      </c>
      <c r="B51" s="131"/>
      <c r="C51" s="131"/>
      <c r="D51" s="131"/>
      <c r="E51" s="131"/>
      <c r="F51" s="32">
        <f>SUM(F45:F50)</f>
        <v>0</v>
      </c>
      <c r="G51" s="71"/>
    </row>
    <row r="52" spans="1:11" ht="15.75" customHeight="1" x14ac:dyDescent="0.3">
      <c r="A52" s="132" t="s">
        <v>180</v>
      </c>
      <c r="B52" s="133"/>
      <c r="C52" s="133"/>
      <c r="D52" s="133"/>
      <c r="E52" s="133"/>
      <c r="F52" s="134"/>
      <c r="G52" s="17"/>
      <c r="H52" s="17"/>
      <c r="I52" s="17"/>
      <c r="J52" s="17"/>
      <c r="K52" s="17"/>
    </row>
    <row r="53" spans="1:11" x14ac:dyDescent="0.3">
      <c r="A53" s="72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3">
      <c r="A54" s="123" t="s">
        <v>147</v>
      </c>
      <c r="B54" s="123"/>
      <c r="C54" s="123"/>
      <c r="D54" s="73">
        <f>F51+J28</f>
        <v>0</v>
      </c>
      <c r="E54" s="20" t="s">
        <v>148</v>
      </c>
    </row>
    <row r="56" spans="1:11" x14ac:dyDescent="0.3">
      <c r="A56" s="135" t="s">
        <v>181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</row>
    <row r="57" spans="1:11" ht="46.8" x14ac:dyDescent="0.3">
      <c r="A57" s="137" t="s">
        <v>12</v>
      </c>
      <c r="B57" s="140" t="s">
        <v>136</v>
      </c>
      <c r="C57" s="74" t="s">
        <v>182</v>
      </c>
    </row>
    <row r="58" spans="1:11" x14ac:dyDescent="0.3">
      <c r="A58" s="138"/>
      <c r="B58" s="141"/>
      <c r="C58" s="138" t="s">
        <v>183</v>
      </c>
    </row>
    <row r="59" spans="1:11" x14ac:dyDescent="0.3">
      <c r="A59" s="139"/>
      <c r="B59" s="142"/>
      <c r="C59" s="143"/>
    </row>
    <row r="60" spans="1:11" x14ac:dyDescent="0.3">
      <c r="A60" s="75">
        <v>1</v>
      </c>
      <c r="B60" s="64" t="s">
        <v>205</v>
      </c>
      <c r="C60" s="77"/>
    </row>
    <row r="61" spans="1:11" x14ac:dyDescent="0.3">
      <c r="A61" s="75">
        <v>2</v>
      </c>
      <c r="B61" s="64" t="s">
        <v>206</v>
      </c>
      <c r="C61" s="77"/>
    </row>
    <row r="62" spans="1:11" x14ac:dyDescent="0.3">
      <c r="A62" s="75">
        <v>3</v>
      </c>
      <c r="B62" s="64" t="s">
        <v>207</v>
      </c>
      <c r="C62" s="77"/>
    </row>
    <row r="63" spans="1:11" x14ac:dyDescent="0.3">
      <c r="A63" s="75">
        <v>4</v>
      </c>
      <c r="B63" s="64" t="s">
        <v>184</v>
      </c>
      <c r="C63" s="77"/>
    </row>
    <row r="64" spans="1:11" x14ac:dyDescent="0.3">
      <c r="A64" s="75">
        <v>5</v>
      </c>
      <c r="B64" s="64" t="s">
        <v>208</v>
      </c>
      <c r="C64" s="77"/>
    </row>
    <row r="65" spans="1:11" x14ac:dyDescent="0.3">
      <c r="A65" s="75">
        <v>6</v>
      </c>
      <c r="B65" s="42" t="s">
        <v>209</v>
      </c>
      <c r="C65" s="77"/>
    </row>
    <row r="66" spans="1:11" ht="46.5" customHeight="1" x14ac:dyDescent="0.3">
      <c r="A66" s="128" t="s">
        <v>185</v>
      </c>
      <c r="B66" s="129"/>
      <c r="C66" s="130"/>
      <c r="D66" s="76"/>
      <c r="E66" s="76"/>
      <c r="F66" s="76"/>
      <c r="G66" s="76"/>
      <c r="H66" s="76"/>
      <c r="I66" s="76"/>
      <c r="J66" s="76"/>
      <c r="K66" s="76"/>
    </row>
    <row r="68" spans="1:11" x14ac:dyDescent="0.3">
      <c r="A68" s="17" t="s">
        <v>215</v>
      </c>
    </row>
    <row r="69" spans="1:11" x14ac:dyDescent="0.3">
      <c r="A69" s="1"/>
    </row>
    <row r="70" spans="1:11" s="1" customFormat="1" x14ac:dyDescent="0.3">
      <c r="A70" s="18" t="s">
        <v>210</v>
      </c>
    </row>
    <row r="71" spans="1:11" s="1" customFormat="1" x14ac:dyDescent="0.3">
      <c r="A71" s="18" t="s">
        <v>211</v>
      </c>
    </row>
    <row r="72" spans="1:11" s="1" customFormat="1" x14ac:dyDescent="0.3">
      <c r="A72" s="18" t="s">
        <v>212</v>
      </c>
    </row>
    <row r="73" spans="1:11" s="1" customFormat="1" x14ac:dyDescent="0.3">
      <c r="A73" s="18" t="s">
        <v>213</v>
      </c>
    </row>
  </sheetData>
  <mergeCells count="34">
    <mergeCell ref="A5:K5"/>
    <mergeCell ref="A9:K9"/>
    <mergeCell ref="A13:K13"/>
    <mergeCell ref="A20:A21"/>
    <mergeCell ref="B20:B21"/>
    <mergeCell ref="C20:C21"/>
    <mergeCell ref="D20:D21"/>
    <mergeCell ref="E20:G20"/>
    <mergeCell ref="H20:H21"/>
    <mergeCell ref="I20:I21"/>
    <mergeCell ref="J20:J21"/>
    <mergeCell ref="K20:K21"/>
    <mergeCell ref="A28:I28"/>
    <mergeCell ref="A29:K29"/>
    <mergeCell ref="A30:K30"/>
    <mergeCell ref="A40:F40"/>
    <mergeCell ref="A41:A43"/>
    <mergeCell ref="B41:B43"/>
    <mergeCell ref="C41:C43"/>
    <mergeCell ref="D41:D43"/>
    <mergeCell ref="E41:E42"/>
    <mergeCell ref="F41:F43"/>
    <mergeCell ref="B38:K38"/>
    <mergeCell ref="B32:K32"/>
    <mergeCell ref="B34:K34"/>
    <mergeCell ref="B36:K36"/>
    <mergeCell ref="A66:C66"/>
    <mergeCell ref="A51:E51"/>
    <mergeCell ref="A52:F52"/>
    <mergeCell ref="A54:C54"/>
    <mergeCell ref="A56:K56"/>
    <mergeCell ref="A57:A59"/>
    <mergeCell ref="B57:B59"/>
    <mergeCell ref="C58:C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Vieglās automašīnas, furgoni</vt:lpstr>
      <vt:lpstr>Smagās kravas</vt:lpstr>
      <vt:lpstr>Traktortehnika</vt:lpstr>
    </vt:vector>
  </TitlesOfParts>
  <Company>Rigas udens 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Golberģis</dc:creator>
  <cp:lastModifiedBy>Evita Liškovska</cp:lastModifiedBy>
  <dcterms:created xsi:type="dcterms:W3CDTF">2026-01-21T08:44:34Z</dcterms:created>
  <dcterms:modified xsi:type="dcterms:W3CDTF">2026-04-17T10:35:43Z</dcterms:modified>
</cp:coreProperties>
</file>