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rw.lv\dati\G-disks\PersonInfo\IVD\IEPIRKUMI\ATKLATI_KONKURSI\2024\RŪ-2024_208 BASD 3 MW tvaika katls (AK)\Nolikums\"/>
    </mc:Choice>
  </mc:AlternateContent>
  <xr:revisionPtr revIDLastSave="0" documentId="8_{238429D9-11C8-418A-9004-C81E9B1B3917}" xr6:coauthVersionLast="47" xr6:coauthVersionMax="47" xr10:uidLastSave="{00000000-0000-0000-0000-000000000000}"/>
  <bookViews>
    <workbookView xWindow="-108" yWindow="-108" windowWidth="23256" windowHeight="12576" tabRatio="654" xr2:uid="{00000000-000D-0000-FFFF-FFFF00000000}"/>
  </bookViews>
  <sheets>
    <sheet name="BASD SM un ST izbuve" sheetId="59" r:id="rId1"/>
  </sheets>
  <definedNames>
    <definedName name="_xlnm.Print_Area" localSheetId="0">'BASD SM un ST izbuve'!$A$1:$W$65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59" l="1"/>
  <c r="V14" i="59" s="1"/>
  <c r="T13" i="59"/>
  <c r="V13" i="59" s="1"/>
  <c r="T12" i="59"/>
  <c r="V12" i="59" s="1"/>
  <c r="U14" i="59" l="1"/>
  <c r="W14" i="59" s="1"/>
  <c r="U13" i="59"/>
  <c r="W13" i="59" s="1"/>
  <c r="U12" i="59"/>
  <c r="W12" i="59" s="1"/>
  <c r="T20" i="59" l="1"/>
  <c r="T21" i="59"/>
  <c r="T22" i="59"/>
  <c r="T23" i="59"/>
  <c r="T25" i="59"/>
  <c r="T26" i="59"/>
  <c r="T27" i="59"/>
  <c r="T28" i="59"/>
  <c r="T29" i="59"/>
  <c r="T31" i="59"/>
  <c r="T32" i="59"/>
  <c r="T34" i="59"/>
  <c r="V34" i="59" s="1"/>
  <c r="T35" i="59"/>
  <c r="V35" i="59" s="1"/>
  <c r="T36" i="59"/>
  <c r="V36" i="59" s="1"/>
  <c r="T37" i="59"/>
  <c r="V37" i="59" s="1"/>
  <c r="T38" i="59"/>
  <c r="V38" i="59" s="1"/>
  <c r="T40" i="59"/>
  <c r="V40" i="59" s="1"/>
  <c r="T41" i="59"/>
  <c r="U41" i="59" s="1"/>
  <c r="W41" i="59" s="1"/>
  <c r="T42" i="59"/>
  <c r="U42" i="59" s="1"/>
  <c r="W42" i="59" s="1"/>
  <c r="T9" i="59"/>
  <c r="T10" i="59"/>
  <c r="T11" i="59"/>
  <c r="T15" i="59"/>
  <c r="T8" i="59"/>
  <c r="U34" i="59" l="1"/>
  <c r="W34" i="59" s="1"/>
  <c r="U40" i="59"/>
  <c r="W40" i="59" s="1"/>
  <c r="V42" i="59"/>
  <c r="V41" i="59"/>
  <c r="V20" i="59" l="1"/>
  <c r="U9" i="59"/>
  <c r="V8" i="59"/>
  <c r="U35" i="59" l="1"/>
  <c r="W35" i="59" s="1"/>
  <c r="U37" i="59"/>
  <c r="W37" i="59" s="1"/>
  <c r="V15" i="59"/>
  <c r="V32" i="59"/>
  <c r="V31" i="59"/>
  <c r="U38" i="59" l="1"/>
  <c r="W38" i="59" s="1"/>
  <c r="U36" i="59"/>
  <c r="W36" i="59" s="1"/>
  <c r="U32" i="59"/>
  <c r="W32" i="59" s="1"/>
  <c r="U15" i="59"/>
  <c r="W15" i="59" s="1"/>
  <c r="U31" i="59"/>
  <c r="W31" i="59" s="1"/>
  <c r="V28" i="59" l="1"/>
  <c r="V25" i="59"/>
  <c r="U21" i="59"/>
  <c r="W21" i="59" s="1"/>
  <c r="V23" i="59"/>
  <c r="V22" i="59"/>
  <c r="V27" i="59"/>
  <c r="U26" i="59"/>
  <c r="W26" i="59" s="1"/>
  <c r="V29" i="59"/>
  <c r="U28" i="59"/>
  <c r="W28" i="59" s="1"/>
  <c r="U25" i="59" l="1"/>
  <c r="W25" i="59" s="1"/>
  <c r="V21" i="59"/>
  <c r="U20" i="59"/>
  <c r="W20" i="59" s="1"/>
  <c r="U23" i="59"/>
  <c r="W23" i="59" s="1"/>
  <c r="U22" i="59"/>
  <c r="W22" i="59" s="1"/>
  <c r="U29" i="59"/>
  <c r="W29" i="59" s="1"/>
  <c r="U27" i="59"/>
  <c r="W27" i="59" s="1"/>
  <c r="V26" i="59"/>
  <c r="U11" i="59" l="1"/>
  <c r="W11" i="59" s="1"/>
  <c r="V11" i="59"/>
  <c r="V10" i="59"/>
  <c r="U10" i="59"/>
  <c r="W10" i="59" s="1"/>
  <c r="V9" i="59"/>
  <c r="W9" i="59"/>
  <c r="U8" i="59" l="1"/>
  <c r="W8" i="59" s="1"/>
</calcChain>
</file>

<file path=xl/sharedStrings.xml><?xml version="1.0" encoding="utf-8"?>
<sst xmlns="http://schemas.openxmlformats.org/spreadsheetml/2006/main" count="136" uniqueCount="98">
  <si>
    <t>KALENDĀRAIS GRAFIKS - DARBA PROGRAMMA</t>
  </si>
  <si>
    <t>Darba posms</t>
  </si>
  <si>
    <t>Provizoriskais apjoms</t>
  </si>
  <si>
    <t>Maksimāli pieļaujamais faktiskais darbu izpildes ilgums mēnešos</t>
  </si>
  <si>
    <t>Būvdarbu Sākums (datums)</t>
  </si>
  <si>
    <t>Būvdarbu Beigas (datums)</t>
  </si>
  <si>
    <t>Piesaistītais resurs (brigāde Nr.)</t>
  </si>
  <si>
    <t>2025.gads</t>
  </si>
  <si>
    <t>2026.gads</t>
  </si>
  <si>
    <t>Izbūvētais apjoms KOPĀ</t>
  </si>
  <si>
    <t>Atlikums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</si>
  <si>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</si>
  <si>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</si>
  <si>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</si>
  <si>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</si>
  <si>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</si>
  <si>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</si>
  <si>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</si>
  <si>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</si>
  <si>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</si>
  <si>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Janvāris</t>
  </si>
  <si>
    <t>Februāris</t>
  </si>
  <si>
    <t>Marts</t>
  </si>
  <si>
    <t>Daudzums</t>
  </si>
  <si>
    <t>%</t>
  </si>
  <si>
    <t>m</t>
  </si>
  <si>
    <t xml:space="preserve"> </t>
  </si>
  <si>
    <t>obj.</t>
  </si>
  <si>
    <t>KOPĀ</t>
  </si>
  <si>
    <t>Pretendenta vai apakšuzņēmēja nosaukums**</t>
  </si>
  <si>
    <t>Personu skaits brigādē, neskaitot mehānismu operātorus un vadītājus</t>
  </si>
  <si>
    <t>Brigādes Nr.</t>
  </si>
  <si>
    <t>Uzņēmējs Nr.1</t>
  </si>
  <si>
    <t>Uzņēmējs Nr.2</t>
  </si>
  <si>
    <t>Uzņēmējs Nr.3</t>
  </si>
  <si>
    <t>Uzņēmējs Nr….</t>
  </si>
  <si>
    <t>…</t>
  </si>
  <si>
    <t xml:space="preserve">**Pretendentam jāuzrāda būvdarbu izpildē iesaistīto uzņēmēju un brigāžu skaitu atbilstoši saviem ieskatiem  </t>
  </si>
  <si>
    <t>Aizpildīšanas instrukcija</t>
  </si>
  <si>
    <t>Grafikā paredzēt to, ka</t>
  </si>
  <si>
    <t>1.1.</t>
  </si>
  <si>
    <t>Resursus plānot, neatkarīgi no brigādes piederības (Uzņēmēja/Apakšuzņēmēja), nodrošinot:</t>
  </si>
  <si>
    <t>2.1.</t>
  </si>
  <si>
    <t>Vienā brigādē ne mazāk kā 3 būvstrādniekus, neieskaitot tehnikas vienību operatorus / vadītājus.</t>
  </si>
  <si>
    <t xml:space="preserve">Darbu apjomu izpildes kalendāro grafiku noformēt, nodrošinot zemāk norādīto nosacījumu ievērošanu: </t>
  </si>
  <si>
    <t>3.1.</t>
  </si>
  <si>
    <t xml:space="preserve">Kolonnu A Pretendents var papildināt norādot attiecīgos posmus (tvērumus), kuros plānots veikt darbus atbilstoši Pretendenta darbu izpildes redzējumam. </t>
  </si>
  <si>
    <t>3.2.</t>
  </si>
  <si>
    <r>
      <t xml:space="preserve">Datus, kas norādīti kolonnās no </t>
    </r>
    <r>
      <rPr>
        <sz val="10"/>
        <color theme="1"/>
        <rFont val="Times New Roman"/>
        <family val="1"/>
        <charset val="186"/>
      </rPr>
      <t>B</t>
    </r>
    <r>
      <rPr>
        <b/>
        <sz val="10"/>
        <color theme="1"/>
        <rFont val="Times New Roman"/>
        <family val="1"/>
        <charset val="186"/>
      </rPr>
      <t xml:space="preserve"> līdz D Pretendents grozīt, papildināt vai izdzēst nav tiesīgs. Kolonnā D ir norādīts FAKTISKI darbu veikšanai paredzētais dienu skaits (ne periods). </t>
    </r>
  </si>
  <si>
    <t>3.3.</t>
  </si>
  <si>
    <t>Kolonnās E un F norādīt Pretendenta plānoto datumu "dd.mm.gggg", norādot attiecīgo veicamo darbu periodu. F un E kolonnu starpībai nav jāsakrīt ar D kolonnas dienu skaitu</t>
  </si>
  <si>
    <t>3.4.</t>
  </si>
  <si>
    <t>Kolonnā G norādīt (plānoto) resursa nosaukumu, (Brigādes Nr.)</t>
  </si>
  <si>
    <t>3.5.</t>
  </si>
  <si>
    <r>
      <t xml:space="preserve">Attiecīgajos laika grafika mēnešos, kur plānoti attiecīgie darbi, zaļā krāsā jāiekrāso nedēļas, kurās notiks darbi un apjomi metros vai </t>
    </r>
    <r>
      <rPr>
        <b/>
        <sz val="10"/>
        <color rgb="FFFF0000"/>
        <rFont val="Times New Roman"/>
        <family val="1"/>
        <charset val="186"/>
      </rPr>
      <t>kvadrātmetros</t>
    </r>
    <r>
      <rPr>
        <b/>
        <sz val="10"/>
        <color theme="1"/>
        <rFont val="Times New Roman"/>
        <family val="1"/>
        <charset val="186"/>
      </rPr>
      <t>, ja tādi tiks veikti</t>
    </r>
  </si>
  <si>
    <t>3.6.</t>
  </si>
  <si>
    <t>Tabulā norādītās formulas pretendents nav tiesīgs mainīt</t>
  </si>
  <si>
    <t>3.7.</t>
  </si>
  <si>
    <t>Neaizpildīt pelēki iekrāsotos lauciņus</t>
  </si>
  <si>
    <t xml:space="preserve">Jaunā 3 MW ūdens sildāmā katla uzstādīšana katlu mājā esošā tvaika katla vietā Bioloģiskās attīrīšanas stacijā “Daugavgrīva”” </t>
  </si>
  <si>
    <t>Demontāžas darbi</t>
  </si>
  <si>
    <t>Tvaika katls ar palīgiekārtu</t>
  </si>
  <si>
    <t>kpl</t>
  </si>
  <si>
    <t>Deaerators ar palīgiekārtu</t>
  </si>
  <si>
    <t>Tvaika reducēšanas/dzesēšanas iekārta (RDI)</t>
  </si>
  <si>
    <t>Tvaika/ūdens siltummaiņi, sūkņi</t>
  </si>
  <si>
    <t>Rezervuāri un tvertnes no vecas KŪA sistēmas</t>
  </si>
  <si>
    <t xml:space="preserve">Palīgiekārta un cauruļvadi </t>
  </si>
  <si>
    <t>Gāzesvadi</t>
  </si>
  <si>
    <t>Elektroiekārta, kabeļu trepes un kabeļi</t>
  </si>
  <si>
    <t>Remonts operatoru telpa Nr.201</t>
  </si>
  <si>
    <t>Sāls noliktavas ārējie tīkli</t>
  </si>
  <si>
    <t>Citi sagatavošanas un demontāžas darbi</t>
  </si>
  <si>
    <t>Demontāžas un atjaunošanas darbi (BK)</t>
  </si>
  <si>
    <t>Būvkonstrukciju sadaļa</t>
  </si>
  <si>
    <t>Būvniecības darbi (pamatnes sagatavošana,  pamatu stigrošana, betonēšana)</t>
  </si>
  <si>
    <t>Jumta hidroizolācijas atjaunošana</t>
  </si>
  <si>
    <t>Skurstenis H=15m izgatavošana un uzstādīšana</t>
  </si>
  <si>
    <t>Siltummehānika</t>
  </si>
  <si>
    <t>Cauruļvadi tai skaitā veidgabali, armatūra, mērinstrumenti</t>
  </si>
  <si>
    <t>Siltumizolācija</t>
  </si>
  <si>
    <t>Balsti un metāls stiprināšanai</t>
  </si>
  <si>
    <t>Dūmvadi</t>
  </si>
  <si>
    <t>Gāzes ūdenssildāmais katls tai skaitā - gāzes deglis ar ventilatoru, dūmgāzu kondensācijas ekonomaizers, katla ekonomaizera cirkulācijas sūknis, katla recirkulācijas sūknis, kondensāta neitralizacijas iekārta, palīgmateriāli un hidrauliskā pārbaude</t>
  </si>
  <si>
    <t>Gāzes apgāde (iekšējā)</t>
  </si>
  <si>
    <t>Tērauda caurules tai skaitā armatūra un veidgabali</t>
  </si>
  <si>
    <t xml:space="preserve">Mēraparātu, sensoru, un vārstu montāža </t>
  </si>
  <si>
    <t>Elektroapgāde (iekšējā)</t>
  </si>
  <si>
    <t>Sadalne un slēdži</t>
  </si>
  <si>
    <t>Gaismekļi</t>
  </si>
  <si>
    <t>Kabeļi un caurules</t>
  </si>
  <si>
    <t>Zemējums un zibensaizsardzība</t>
  </si>
  <si>
    <t>Kabeļu sistēmas</t>
  </si>
  <si>
    <t>Vadības un automatizācijas sistēmas</t>
  </si>
  <si>
    <t>Montāžas darbi</t>
  </si>
  <si>
    <t>Programmēšanas un palaišanas darbi</t>
  </si>
  <si>
    <t xml:space="preserve">Pārbaudes </t>
  </si>
  <si>
    <t>Apkures sezonā no oktobra līdz martam (ieskaitot) pieslēgšanos esošai sistēmai nav iespējams veikt.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</si>
</sst>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_);_(* \(#,##0.0\);_(* &quot;-&quot;??_);_(@_)"/>
    <numFmt numFmtId="165" formatCode="0.00_ ;\-0.00\ 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</cellStyleXfs>
  <cellXfs count="14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4" borderId="9" xfId="0" applyFont="1" applyFill="1" applyBorder="1"/>
    <xf numFmtId="0" fontId="6" fillId="4" borderId="2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0" borderId="9" xfId="0" applyFont="1" applyBorder="1"/>
    <xf numFmtId="0" fontId="5" fillId="0" borderId="2" xfId="0" applyFont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166" fontId="5" fillId="4" borderId="2" xfId="0" applyNumberFormat="1" applyFont="1" applyFill="1" applyBorder="1" applyAlignment="1">
      <alignment horizontal="center"/>
    </xf>
    <xf numFmtId="166" fontId="5" fillId="4" borderId="1" xfId="0" applyNumberFormat="1" applyFont="1" applyFill="1" applyBorder="1" applyAlignment="1">
      <alignment horizontal="center"/>
    </xf>
    <xf numFmtId="14" fontId="5" fillId="0" borderId="18" xfId="0" applyNumberFormat="1" applyFont="1" applyBorder="1" applyAlignment="1">
      <alignment horizontal="center"/>
    </xf>
    <xf numFmtId="0" fontId="6" fillId="0" borderId="11" xfId="0" applyFont="1" applyBorder="1"/>
    <xf numFmtId="0" fontId="5" fillId="0" borderId="14" xfId="0" applyFont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166" fontId="5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43" fontId="5" fillId="0" borderId="0" xfId="3" applyFont="1" applyFill="1" applyAlignment="1">
      <alignment horizontal="center" vertical="center"/>
    </xf>
    <xf numFmtId="43" fontId="6" fillId="2" borderId="0" xfId="3" applyFont="1" applyFill="1" applyAlignment="1">
      <alignment horizontal="center" vertical="center"/>
    </xf>
    <xf numFmtId="43" fontId="6" fillId="0" borderId="0" xfId="3" applyFont="1" applyFill="1" applyAlignment="1">
      <alignment horizontal="center" vertical="center"/>
    </xf>
    <xf numFmtId="164" fontId="6" fillId="2" borderId="0" xfId="3" applyNumberFormat="1" applyFont="1" applyFill="1" applyAlignment="1">
      <alignment horizontal="right" vertical="center"/>
    </xf>
    <xf numFmtId="43" fontId="6" fillId="0" borderId="0" xfId="3" applyFont="1" applyFill="1" applyAlignment="1">
      <alignment horizontal="left" vertical="center"/>
    </xf>
    <xf numFmtId="14" fontId="5" fillId="2" borderId="18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14" fontId="5" fillId="4" borderId="18" xfId="0" applyNumberFormat="1" applyFont="1" applyFill="1" applyBorder="1" applyAlignment="1">
      <alignment horizontal="center"/>
    </xf>
    <xf numFmtId="0" fontId="6" fillId="4" borderId="43" xfId="0" applyFont="1" applyFill="1" applyBorder="1"/>
    <xf numFmtId="0" fontId="6" fillId="4" borderId="1" xfId="0" applyFont="1" applyFill="1" applyBorder="1" applyAlignment="1">
      <alignment horizontal="center"/>
    </xf>
    <xf numFmtId="166" fontId="5" fillId="4" borderId="9" xfId="0" applyNumberFormat="1" applyFont="1" applyFill="1" applyBorder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14" fontId="6" fillId="3" borderId="31" xfId="0" applyNumberFormat="1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14" fontId="5" fillId="0" borderId="20" xfId="0" applyNumberFormat="1" applyFont="1" applyBorder="1" applyAlignment="1">
      <alignment horizontal="center"/>
    </xf>
    <xf numFmtId="14" fontId="5" fillId="0" borderId="15" xfId="0" applyNumberFormat="1" applyFont="1" applyBorder="1" applyAlignment="1">
      <alignment horizontal="center"/>
    </xf>
    <xf numFmtId="166" fontId="5" fillId="3" borderId="45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6" fontId="5" fillId="2" borderId="9" xfId="0" applyNumberFormat="1" applyFont="1" applyFill="1" applyBorder="1" applyAlignment="1">
      <alignment horizontal="center"/>
    </xf>
    <xf numFmtId="166" fontId="5" fillId="2" borderId="11" xfId="0" applyNumberFormat="1" applyFont="1" applyFill="1" applyBorder="1" applyAlignment="1">
      <alignment horizontal="center"/>
    </xf>
    <xf numFmtId="0" fontId="5" fillId="0" borderId="4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3" borderId="48" xfId="0" applyFont="1" applyFill="1" applyBorder="1" applyAlignment="1">
      <alignment horizontal="center"/>
    </xf>
    <xf numFmtId="166" fontId="5" fillId="4" borderId="50" xfId="0" applyNumberFormat="1" applyFont="1" applyFill="1" applyBorder="1" applyAlignment="1">
      <alignment horizontal="center"/>
    </xf>
    <xf numFmtId="166" fontId="5" fillId="2" borderId="50" xfId="0" applyNumberFormat="1" applyFont="1" applyFill="1" applyBorder="1" applyAlignment="1">
      <alignment horizontal="center"/>
    </xf>
    <xf numFmtId="166" fontId="5" fillId="2" borderId="19" xfId="0" applyNumberFormat="1" applyFont="1" applyFill="1" applyBorder="1" applyAlignment="1">
      <alignment horizontal="center"/>
    </xf>
    <xf numFmtId="166" fontId="5" fillId="2" borderId="51" xfId="0" applyNumberFormat="1" applyFont="1" applyFill="1" applyBorder="1" applyAlignment="1">
      <alignment horizontal="center"/>
    </xf>
    <xf numFmtId="166" fontId="5" fillId="2" borderId="52" xfId="0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166" fontId="5" fillId="4" borderId="39" xfId="0" applyNumberFormat="1" applyFont="1" applyFill="1" applyBorder="1" applyAlignment="1">
      <alignment horizontal="center"/>
    </xf>
    <xf numFmtId="166" fontId="5" fillId="2" borderId="39" xfId="0" applyNumberFormat="1" applyFont="1" applyFill="1" applyBorder="1" applyAlignment="1">
      <alignment horizontal="center"/>
    </xf>
    <xf numFmtId="166" fontId="5" fillId="2" borderId="53" xfId="0" applyNumberFormat="1" applyFont="1" applyFill="1" applyBorder="1" applyAlignment="1">
      <alignment horizontal="center"/>
    </xf>
    <xf numFmtId="166" fontId="5" fillId="2" borderId="40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5" fillId="4" borderId="2" xfId="0" applyFont="1" applyFill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6" fillId="4" borderId="50" xfId="0" applyFont="1" applyFill="1" applyBorder="1" applyAlignment="1">
      <alignment horizontal="center"/>
    </xf>
    <xf numFmtId="1" fontId="5" fillId="0" borderId="50" xfId="0" applyNumberFormat="1" applyFont="1" applyBorder="1" applyAlignment="1">
      <alignment horizontal="center"/>
    </xf>
    <xf numFmtId="49" fontId="7" fillId="5" borderId="9" xfId="0" applyNumberFormat="1" applyFont="1" applyFill="1" applyBorder="1" applyAlignment="1">
      <alignment horizontal="left" vertical="center" wrapText="1"/>
    </xf>
    <xf numFmtId="0" fontId="5" fillId="0" borderId="52" xfId="0" applyFont="1" applyBorder="1" applyAlignment="1">
      <alignment horizontal="center"/>
    </xf>
    <xf numFmtId="0" fontId="5" fillId="3" borderId="30" xfId="0" applyFont="1" applyFill="1" applyBorder="1" applyAlignment="1">
      <alignment horizontal="center" vertical="center"/>
    </xf>
    <xf numFmtId="0" fontId="5" fillId="3" borderId="30" xfId="0" applyFont="1" applyFill="1" applyBorder="1"/>
    <xf numFmtId="0" fontId="5" fillId="3" borderId="42" xfId="0" applyFont="1" applyFill="1" applyBorder="1"/>
    <xf numFmtId="166" fontId="5" fillId="3" borderId="41" xfId="0" applyNumberFormat="1" applyFont="1" applyFill="1" applyBorder="1" applyAlignment="1">
      <alignment horizontal="center"/>
    </xf>
    <xf numFmtId="0" fontId="5" fillId="3" borderId="46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166" fontId="5" fillId="0" borderId="14" xfId="0" applyNumberFormat="1" applyFont="1" applyBorder="1" applyAlignment="1">
      <alignment horizontal="center"/>
    </xf>
    <xf numFmtId="10" fontId="5" fillId="0" borderId="13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3" fontId="6" fillId="2" borderId="4" xfId="3" applyFont="1" applyFill="1" applyBorder="1" applyAlignment="1">
      <alignment horizontal="center" vertical="center"/>
    </xf>
    <xf numFmtId="43" fontId="6" fillId="2" borderId="6" xfId="3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45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</cellXfs>
  <cellStyles count="4">
    <cellStyle name="Komats" xfId="3" builtinId="3"/>
    <cellStyle name="Normal 2" xfId="2" xr:uid="{DEE54857-AE4A-4757-8A58-90CF5D8FA9A4}"/>
    <cellStyle name="Parasts" xfId="0" builtinId="0"/>
    <cellStyle name="Parasts 2" xfId="1" xr:uid="{3B10EF21-CDC0-477C-B051-94ECACABCFE7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C5041-A13B-4C72-A508-0D3E8284EC4B}">
  <sheetPr>
    <pageSetUpPr fitToPage="1"/>
  </sheetPr>
  <dimension ref="A1:W66"/>
  <sheetViews>
    <sheetView tabSelected="1" view="pageBreakPreview" zoomScaleNormal="100" zoomScaleSheetLayoutView="100" workbookViewId="0">
      <pane xSplit="7" ySplit="5" topLeftCell="H46" activePane="bottomRight" state="frozen"/>
      <selection pane="topRight" activeCell="H1" sqref="H1"/>
      <selection pane="bottomLeft" activeCell="A6" sqref="A6"/>
      <selection pane="bottomRight" activeCell="C61" sqref="C61"/>
    </sheetView>
  </sheetViews>
  <sheetFormatPr defaultRowHeight="14.4" x14ac:dyDescent="0.3"/>
  <cols>
    <col min="1" max="1" width="62.33203125" style="1" customWidth="1"/>
    <col min="2" max="2" width="6.5546875" style="2" customWidth="1"/>
    <col min="3" max="3" width="11.6640625" style="2" customWidth="1"/>
    <col min="4" max="4" width="12.5546875" style="3" customWidth="1"/>
    <col min="5" max="5" width="12.6640625" style="1" customWidth="1"/>
    <col min="6" max="6" width="9.44140625" style="1" customWidth="1"/>
    <col min="7" max="7" width="10.44140625" style="1" customWidth="1"/>
    <col min="8" max="19" width="10.6640625" style="2" customWidth="1"/>
    <col min="20" max="21" width="9.33203125" style="2" customWidth="1"/>
    <col min="22" max="22" width="11.109375" style="2" customWidth="1"/>
    <col min="23" max="23" width="10" style="2" customWidth="1"/>
  </cols>
  <sheetData>
    <row r="1" spans="1:23" ht="17.399999999999999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</row>
    <row r="2" spans="1:23" ht="15" thickBot="1" x14ac:dyDescent="0.35"/>
    <row r="3" spans="1:23" ht="29.25" customHeight="1" x14ac:dyDescent="0.3">
      <c r="A3" s="112" t="s">
        <v>1</v>
      </c>
      <c r="B3" s="114" t="s">
        <v>2</v>
      </c>
      <c r="C3" s="115"/>
      <c r="D3" s="118" t="s">
        <v>3</v>
      </c>
      <c r="E3" s="120" t="s">
        <v>4</v>
      </c>
      <c r="F3" s="120" t="s">
        <v>5</v>
      </c>
      <c r="G3" s="122" t="s">
        <v>6</v>
      </c>
      <c r="H3" s="103" t="s">
        <v>7</v>
      </c>
      <c r="I3" s="104"/>
      <c r="J3" s="104"/>
      <c r="K3" s="104"/>
      <c r="L3" s="104"/>
      <c r="M3" s="104"/>
      <c r="N3" s="104"/>
      <c r="O3" s="104"/>
      <c r="P3" s="104"/>
      <c r="Q3" s="105"/>
      <c r="R3" s="109" t="s">
        <v>8</v>
      </c>
      <c r="S3" s="110"/>
      <c r="T3" s="124" t="s">
        <v>9</v>
      </c>
      <c r="U3" s="125"/>
      <c r="V3" s="126" t="s">
        <v>10</v>
      </c>
      <c r="W3" s="127"/>
    </row>
    <row r="4" spans="1:23" ht="45" customHeight="1" thickBot="1" x14ac:dyDescent="0.35">
      <c r="A4" s="113"/>
      <c r="B4" s="116"/>
      <c r="C4" s="117"/>
      <c r="D4" s="119"/>
      <c r="E4" s="121"/>
      <c r="F4" s="121"/>
      <c r="G4" s="123"/>
      <c r="H4" s="72" t="s">
        <v>22</v>
      </c>
      <c r="I4" s="69" t="s">
        <v>11</v>
      </c>
      <c r="J4" s="69" t="s">
        <v>12</v>
      </c>
      <c r="K4" s="69" t="s">
        <v>13</v>
      </c>
      <c r="L4" s="69" t="s">
        <v>14</v>
      </c>
      <c r="M4" s="69" t="s">
        <v>15</v>
      </c>
      <c r="N4" s="69" t="s">
        <v>16</v>
      </c>
      <c r="O4" s="70" t="s">
        <v>17</v>
      </c>
      <c r="P4" s="70" t="s">
        <v>18</v>
      </c>
      <c r="Q4" s="79" t="s">
        <v>19</v>
      </c>
      <c r="R4" s="72" t="s">
        <v>20</v>
      </c>
      <c r="S4" s="71" t="s">
        <v>21</v>
      </c>
      <c r="T4" s="132" t="s">
        <v>23</v>
      </c>
      <c r="U4" s="128" t="s">
        <v>24</v>
      </c>
      <c r="V4" s="130" t="s">
        <v>23</v>
      </c>
      <c r="W4" s="128" t="s">
        <v>24</v>
      </c>
    </row>
    <row r="5" spans="1:23" ht="15" thickBot="1" x14ac:dyDescent="0.35">
      <c r="A5" s="5"/>
      <c r="B5" s="6"/>
      <c r="C5" s="85"/>
      <c r="D5" s="83"/>
      <c r="E5" s="4"/>
      <c r="F5" s="4"/>
      <c r="G5" s="50"/>
      <c r="H5" s="82">
        <v>1</v>
      </c>
      <c r="I5" s="43">
        <v>2</v>
      </c>
      <c r="J5" s="43">
        <v>3</v>
      </c>
      <c r="K5" s="43">
        <v>4</v>
      </c>
      <c r="L5" s="43">
        <v>5</v>
      </c>
      <c r="M5" s="43">
        <v>6</v>
      </c>
      <c r="N5" s="43">
        <v>7</v>
      </c>
      <c r="O5" s="43">
        <v>8</v>
      </c>
      <c r="P5" s="43">
        <v>9</v>
      </c>
      <c r="Q5" s="73">
        <v>10</v>
      </c>
      <c r="R5" s="61">
        <v>11</v>
      </c>
      <c r="S5" s="62">
        <v>12</v>
      </c>
      <c r="T5" s="133"/>
      <c r="U5" s="129"/>
      <c r="V5" s="131"/>
      <c r="W5" s="129"/>
    </row>
    <row r="6" spans="1:23" ht="39" customHeight="1" x14ac:dyDescent="0.3">
      <c r="A6" s="106" t="s">
        <v>59</v>
      </c>
      <c r="B6" s="107"/>
      <c r="C6" s="108"/>
      <c r="D6" s="84"/>
      <c r="E6" s="7"/>
      <c r="F6" s="7"/>
      <c r="G6" s="51"/>
      <c r="H6" s="58"/>
      <c r="I6" s="57"/>
      <c r="J6" s="57"/>
      <c r="K6" s="57"/>
      <c r="L6" s="57"/>
      <c r="M6" s="57"/>
      <c r="N6" s="57"/>
      <c r="O6" s="57"/>
      <c r="P6" s="57"/>
      <c r="Q6" s="74"/>
      <c r="R6" s="102"/>
      <c r="S6" s="63"/>
      <c r="T6" s="8"/>
      <c r="U6" s="10"/>
      <c r="V6" s="9"/>
      <c r="W6" s="10"/>
    </row>
    <row r="7" spans="1:23" x14ac:dyDescent="0.3">
      <c r="A7" s="47" t="s">
        <v>60</v>
      </c>
      <c r="B7" s="48"/>
      <c r="C7" s="86"/>
      <c r="D7" s="138">
        <v>12</v>
      </c>
      <c r="E7" s="46"/>
      <c r="F7" s="46"/>
      <c r="G7" s="52"/>
      <c r="H7" s="49"/>
      <c r="I7" s="23"/>
      <c r="J7" s="23"/>
      <c r="K7" s="23"/>
      <c r="L7" s="23"/>
      <c r="M7" s="23"/>
      <c r="N7" s="23"/>
      <c r="O7" s="23"/>
      <c r="P7" s="23"/>
      <c r="Q7" s="75"/>
      <c r="R7" s="49"/>
      <c r="S7" s="64"/>
      <c r="T7" s="22"/>
      <c r="U7" s="15"/>
      <c r="V7" s="14"/>
      <c r="W7" s="15"/>
    </row>
    <row r="8" spans="1:23" x14ac:dyDescent="0.3">
      <c r="A8" s="16" t="s">
        <v>61</v>
      </c>
      <c r="B8" s="17" t="s">
        <v>62</v>
      </c>
      <c r="C8" s="87">
        <v>1</v>
      </c>
      <c r="D8" s="138"/>
      <c r="E8" s="24"/>
      <c r="F8" s="40"/>
      <c r="G8" s="53"/>
      <c r="H8" s="59"/>
      <c r="I8" s="18"/>
      <c r="J8" s="18"/>
      <c r="K8" s="18"/>
      <c r="L8" s="18"/>
      <c r="M8" s="18"/>
      <c r="N8" s="18"/>
      <c r="O8" s="18"/>
      <c r="P8" s="18"/>
      <c r="Q8" s="76"/>
      <c r="R8" s="59"/>
      <c r="S8" s="65"/>
      <c r="T8" s="19">
        <f t="shared" ref="T8:T15" si="0">SUM(H8:S8)</f>
        <v>0</v>
      </c>
      <c r="U8" s="21">
        <f t="shared" ref="U8:U15" si="1">ROUND(T8/C8,2)</f>
        <v>0</v>
      </c>
      <c r="V8" s="20">
        <f t="shared" ref="V8:V15" si="2">C8-T8</f>
        <v>1</v>
      </c>
      <c r="W8" s="21">
        <f t="shared" ref="W8:W15" si="3">1-U8</f>
        <v>1</v>
      </c>
    </row>
    <row r="9" spans="1:23" x14ac:dyDescent="0.3">
      <c r="A9" s="16" t="s">
        <v>63</v>
      </c>
      <c r="B9" s="17" t="s">
        <v>62</v>
      </c>
      <c r="C9" s="87">
        <v>1</v>
      </c>
      <c r="D9" s="138"/>
      <c r="E9" s="24"/>
      <c r="F9" s="40"/>
      <c r="G9" s="53"/>
      <c r="H9" s="59"/>
      <c r="I9" s="18"/>
      <c r="J9" s="18"/>
      <c r="K9" s="18"/>
      <c r="L9" s="18"/>
      <c r="M9" s="18"/>
      <c r="N9" s="18"/>
      <c r="O9" s="18"/>
      <c r="P9" s="18"/>
      <c r="Q9" s="76"/>
      <c r="R9" s="59"/>
      <c r="S9" s="65"/>
      <c r="T9" s="19">
        <f t="shared" si="0"/>
        <v>0</v>
      </c>
      <c r="U9" s="21">
        <f t="shared" si="1"/>
        <v>0</v>
      </c>
      <c r="V9" s="20">
        <f t="shared" si="2"/>
        <v>1</v>
      </c>
      <c r="W9" s="21">
        <f t="shared" si="3"/>
        <v>1</v>
      </c>
    </row>
    <row r="10" spans="1:23" x14ac:dyDescent="0.3">
      <c r="A10" s="16" t="s">
        <v>64</v>
      </c>
      <c r="B10" s="17" t="s">
        <v>62</v>
      </c>
      <c r="C10" s="87">
        <v>1</v>
      </c>
      <c r="D10" s="138"/>
      <c r="E10" s="24"/>
      <c r="F10" s="40"/>
      <c r="G10" s="53"/>
      <c r="H10" s="59"/>
      <c r="I10" s="18"/>
      <c r="J10" s="18"/>
      <c r="K10" s="18"/>
      <c r="L10" s="18"/>
      <c r="M10" s="18"/>
      <c r="N10" s="18"/>
      <c r="O10" s="18"/>
      <c r="P10" s="18"/>
      <c r="Q10" s="76"/>
      <c r="R10" s="59"/>
      <c r="S10" s="65"/>
      <c r="T10" s="19">
        <f t="shared" si="0"/>
        <v>0</v>
      </c>
      <c r="U10" s="21">
        <f t="shared" si="1"/>
        <v>0</v>
      </c>
      <c r="V10" s="20">
        <f t="shared" si="2"/>
        <v>1</v>
      </c>
      <c r="W10" s="21">
        <f t="shared" si="3"/>
        <v>1</v>
      </c>
    </row>
    <row r="11" spans="1:23" x14ac:dyDescent="0.3">
      <c r="A11" s="16" t="s">
        <v>65</v>
      </c>
      <c r="B11" s="17" t="s">
        <v>62</v>
      </c>
      <c r="C11" s="87">
        <v>1</v>
      </c>
      <c r="D11" s="138"/>
      <c r="E11" s="24"/>
      <c r="F11" s="40"/>
      <c r="G11" s="53"/>
      <c r="H11" s="59"/>
      <c r="I11" s="18"/>
      <c r="J11" s="18"/>
      <c r="K11" s="18"/>
      <c r="L11" s="18"/>
      <c r="M11" s="18"/>
      <c r="N11" s="18"/>
      <c r="O11" s="18"/>
      <c r="P11" s="18"/>
      <c r="Q11" s="76"/>
      <c r="R11" s="59"/>
      <c r="S11" s="65"/>
      <c r="T11" s="19">
        <f t="shared" si="0"/>
        <v>0</v>
      </c>
      <c r="U11" s="21">
        <f t="shared" si="1"/>
        <v>0</v>
      </c>
      <c r="V11" s="20">
        <f t="shared" si="2"/>
        <v>1</v>
      </c>
      <c r="W11" s="21">
        <f t="shared" si="3"/>
        <v>1</v>
      </c>
    </row>
    <row r="12" spans="1:23" x14ac:dyDescent="0.3">
      <c r="A12" s="16" t="s">
        <v>66</v>
      </c>
      <c r="B12" s="17" t="s">
        <v>62</v>
      </c>
      <c r="C12" s="87">
        <v>1</v>
      </c>
      <c r="D12" s="138"/>
      <c r="E12" s="24"/>
      <c r="F12" s="40"/>
      <c r="G12" s="53"/>
      <c r="H12" s="59"/>
      <c r="I12" s="18"/>
      <c r="J12" s="18"/>
      <c r="K12" s="18"/>
      <c r="L12" s="18"/>
      <c r="M12" s="18"/>
      <c r="N12" s="18"/>
      <c r="O12" s="18"/>
      <c r="P12" s="18"/>
      <c r="Q12" s="76"/>
      <c r="R12" s="59"/>
      <c r="S12" s="65"/>
      <c r="T12" s="19">
        <f t="shared" si="0"/>
        <v>0</v>
      </c>
      <c r="U12" s="21">
        <f t="shared" si="1"/>
        <v>0</v>
      </c>
      <c r="V12" s="20">
        <f t="shared" si="2"/>
        <v>1</v>
      </c>
      <c r="W12" s="21">
        <f t="shared" ref="W12:W14" si="4">1-U12</f>
        <v>1</v>
      </c>
    </row>
    <row r="13" spans="1:23" x14ac:dyDescent="0.3">
      <c r="A13" s="16" t="s">
        <v>67</v>
      </c>
      <c r="B13" s="17" t="s">
        <v>25</v>
      </c>
      <c r="C13" s="87">
        <v>675</v>
      </c>
      <c r="D13" s="138"/>
      <c r="E13" s="24"/>
      <c r="F13" s="40"/>
      <c r="G13" s="53"/>
      <c r="H13" s="59"/>
      <c r="I13" s="18"/>
      <c r="J13" s="18"/>
      <c r="K13" s="18"/>
      <c r="L13" s="18"/>
      <c r="M13" s="18"/>
      <c r="N13" s="18"/>
      <c r="O13" s="18"/>
      <c r="P13" s="18"/>
      <c r="Q13" s="76"/>
      <c r="R13" s="59"/>
      <c r="S13" s="65"/>
      <c r="T13" s="19">
        <f t="shared" si="0"/>
        <v>0</v>
      </c>
      <c r="U13" s="21">
        <f t="shared" si="1"/>
        <v>0</v>
      </c>
      <c r="V13" s="20">
        <f t="shared" si="2"/>
        <v>675</v>
      </c>
      <c r="W13" s="21">
        <f t="shared" si="4"/>
        <v>1</v>
      </c>
    </row>
    <row r="14" spans="1:23" x14ac:dyDescent="0.3">
      <c r="A14" s="16" t="s">
        <v>68</v>
      </c>
      <c r="B14" s="17" t="s">
        <v>25</v>
      </c>
      <c r="C14" s="87">
        <v>130</v>
      </c>
      <c r="D14" s="138"/>
      <c r="E14" s="24"/>
      <c r="F14" s="40"/>
      <c r="G14" s="53"/>
      <c r="H14" s="59"/>
      <c r="I14" s="18"/>
      <c r="J14" s="18"/>
      <c r="K14" s="18"/>
      <c r="L14" s="18"/>
      <c r="M14" s="18"/>
      <c r="N14" s="18"/>
      <c r="O14" s="18"/>
      <c r="P14" s="18"/>
      <c r="Q14" s="76"/>
      <c r="R14" s="59"/>
      <c r="S14" s="65"/>
      <c r="T14" s="19">
        <f t="shared" si="0"/>
        <v>0</v>
      </c>
      <c r="U14" s="21">
        <f t="shared" si="1"/>
        <v>0</v>
      </c>
      <c r="V14" s="20">
        <f t="shared" si="2"/>
        <v>130</v>
      </c>
      <c r="W14" s="21">
        <f t="shared" si="4"/>
        <v>1</v>
      </c>
    </row>
    <row r="15" spans="1:23" x14ac:dyDescent="0.3">
      <c r="A15" s="16" t="s">
        <v>69</v>
      </c>
      <c r="B15" s="17" t="s">
        <v>25</v>
      </c>
      <c r="C15" s="87">
        <v>5410</v>
      </c>
      <c r="D15" s="138"/>
      <c r="E15" s="24"/>
      <c r="F15" s="40"/>
      <c r="G15" s="53"/>
      <c r="H15" s="59"/>
      <c r="I15" s="18"/>
      <c r="J15" s="18"/>
      <c r="K15" s="18"/>
      <c r="L15" s="18"/>
      <c r="M15" s="18"/>
      <c r="N15" s="18"/>
      <c r="O15" s="18"/>
      <c r="P15" s="18"/>
      <c r="Q15" s="76"/>
      <c r="R15" s="59"/>
      <c r="S15" s="65"/>
      <c r="T15" s="19">
        <f t="shared" si="0"/>
        <v>0</v>
      </c>
      <c r="U15" s="21">
        <f t="shared" si="1"/>
        <v>0</v>
      </c>
      <c r="V15" s="20">
        <f t="shared" si="2"/>
        <v>5410</v>
      </c>
      <c r="W15" s="21">
        <f t="shared" si="3"/>
        <v>1</v>
      </c>
    </row>
    <row r="16" spans="1:23" x14ac:dyDescent="0.3">
      <c r="A16" s="16" t="s">
        <v>70</v>
      </c>
      <c r="B16" s="17" t="s">
        <v>62</v>
      </c>
      <c r="C16" s="87">
        <v>1</v>
      </c>
      <c r="D16" s="138"/>
      <c r="E16" s="24"/>
      <c r="F16" s="40"/>
      <c r="G16" s="53"/>
      <c r="H16" s="59"/>
      <c r="I16" s="18"/>
      <c r="J16" s="18"/>
      <c r="K16" s="18"/>
      <c r="L16" s="18"/>
      <c r="M16" s="18"/>
      <c r="N16" s="18"/>
      <c r="O16" s="18"/>
      <c r="P16" s="18"/>
      <c r="Q16" s="76"/>
      <c r="R16" s="59"/>
      <c r="S16" s="65"/>
      <c r="T16" s="19"/>
      <c r="U16" s="21"/>
      <c r="V16" s="20"/>
      <c r="W16" s="21"/>
    </row>
    <row r="17" spans="1:23" x14ac:dyDescent="0.3">
      <c r="A17" s="16" t="s">
        <v>71</v>
      </c>
      <c r="B17" s="17" t="s">
        <v>62</v>
      </c>
      <c r="C17" s="87">
        <v>1</v>
      </c>
      <c r="D17" s="138"/>
      <c r="E17" s="24"/>
      <c r="F17" s="40"/>
      <c r="G17" s="53"/>
      <c r="H17" s="59"/>
      <c r="I17" s="18"/>
      <c r="J17" s="18"/>
      <c r="K17" s="18"/>
      <c r="L17" s="18"/>
      <c r="M17" s="18"/>
      <c r="N17" s="18"/>
      <c r="O17" s="18"/>
      <c r="P17" s="18"/>
      <c r="Q17" s="76"/>
      <c r="R17" s="59"/>
      <c r="S17" s="65"/>
      <c r="T17" s="19"/>
      <c r="U17" s="21"/>
      <c r="V17" s="20"/>
      <c r="W17" s="21"/>
    </row>
    <row r="18" spans="1:23" x14ac:dyDescent="0.3">
      <c r="A18" s="16" t="s">
        <v>72</v>
      </c>
      <c r="B18" s="17" t="s">
        <v>62</v>
      </c>
      <c r="C18" s="87">
        <v>1</v>
      </c>
      <c r="D18" s="138"/>
      <c r="E18" s="24"/>
      <c r="F18" s="40"/>
      <c r="G18" s="53"/>
      <c r="H18" s="59"/>
      <c r="I18" s="18"/>
      <c r="J18" s="18"/>
      <c r="K18" s="18"/>
      <c r="L18" s="18"/>
      <c r="M18" s="18"/>
      <c r="N18" s="18"/>
      <c r="O18" s="18"/>
      <c r="P18" s="18"/>
      <c r="Q18" s="76"/>
      <c r="R18" s="59"/>
      <c r="S18" s="65"/>
      <c r="T18" s="19"/>
      <c r="U18" s="21"/>
      <c r="V18" s="20"/>
      <c r="W18" s="21"/>
    </row>
    <row r="19" spans="1:23" x14ac:dyDescent="0.3">
      <c r="A19" s="11" t="s">
        <v>74</v>
      </c>
      <c r="B19" s="12" t="s">
        <v>26</v>
      </c>
      <c r="C19" s="88" t="s">
        <v>26</v>
      </c>
      <c r="D19" s="138"/>
      <c r="E19" s="13"/>
      <c r="F19" s="13"/>
      <c r="G19" s="52"/>
      <c r="H19" s="49"/>
      <c r="I19" s="23"/>
      <c r="J19" s="23"/>
      <c r="K19" s="23"/>
      <c r="L19" s="23"/>
      <c r="M19" s="23"/>
      <c r="N19" s="23"/>
      <c r="O19" s="23"/>
      <c r="P19" s="23"/>
      <c r="Q19" s="75"/>
      <c r="R19" s="49"/>
      <c r="S19" s="64"/>
      <c r="T19" s="81"/>
      <c r="U19" s="15"/>
      <c r="V19" s="14"/>
      <c r="W19" s="15"/>
    </row>
    <row r="20" spans="1:23" x14ac:dyDescent="0.3">
      <c r="A20" s="16" t="s">
        <v>73</v>
      </c>
      <c r="B20" s="17" t="s">
        <v>62</v>
      </c>
      <c r="C20" s="87">
        <v>1</v>
      </c>
      <c r="D20" s="138"/>
      <c r="E20" s="24"/>
      <c r="F20" s="40"/>
      <c r="G20" s="53"/>
      <c r="H20" s="59"/>
      <c r="I20" s="18"/>
      <c r="J20" s="18"/>
      <c r="K20" s="18"/>
      <c r="L20" s="18"/>
      <c r="M20" s="18"/>
      <c r="N20" s="18"/>
      <c r="O20" s="18"/>
      <c r="P20" s="18"/>
      <c r="Q20" s="76"/>
      <c r="R20" s="59"/>
      <c r="S20" s="65"/>
      <c r="T20" s="19">
        <f>SUM(H20:S20)</f>
        <v>0</v>
      </c>
      <c r="U20" s="21">
        <f>ROUND(T20/C20,2)</f>
        <v>0</v>
      </c>
      <c r="V20" s="20">
        <f>C20-T20</f>
        <v>1</v>
      </c>
      <c r="W20" s="21">
        <f t="shared" ref="W20:W23" si="5">1-U20</f>
        <v>1</v>
      </c>
    </row>
    <row r="21" spans="1:23" x14ac:dyDescent="0.3">
      <c r="A21" s="16" t="s">
        <v>75</v>
      </c>
      <c r="B21" s="17" t="s">
        <v>62</v>
      </c>
      <c r="C21" s="87">
        <v>1</v>
      </c>
      <c r="D21" s="138"/>
      <c r="E21" s="24"/>
      <c r="F21" s="40"/>
      <c r="G21" s="53"/>
      <c r="H21" s="59"/>
      <c r="I21" s="18"/>
      <c r="J21" s="18"/>
      <c r="K21" s="18"/>
      <c r="L21" s="18"/>
      <c r="M21" s="18"/>
      <c r="N21" s="18"/>
      <c r="O21" s="18"/>
      <c r="P21" s="18"/>
      <c r="Q21" s="76"/>
      <c r="R21" s="59"/>
      <c r="S21" s="65"/>
      <c r="T21" s="19">
        <f>SUM(H21:S21)</f>
        <v>0</v>
      </c>
      <c r="U21" s="21">
        <f>ROUND(T21/C21,2)</f>
        <v>0</v>
      </c>
      <c r="V21" s="20">
        <f>C21-T21</f>
        <v>1</v>
      </c>
      <c r="W21" s="21">
        <f t="shared" si="5"/>
        <v>1</v>
      </c>
    </row>
    <row r="22" spans="1:23" x14ac:dyDescent="0.3">
      <c r="A22" s="16" t="s">
        <v>76</v>
      </c>
      <c r="B22" s="17" t="s">
        <v>62</v>
      </c>
      <c r="C22" s="87">
        <v>1</v>
      </c>
      <c r="D22" s="138"/>
      <c r="E22" s="24"/>
      <c r="F22" s="40"/>
      <c r="G22" s="53"/>
      <c r="H22" s="59"/>
      <c r="I22" s="18"/>
      <c r="J22" s="18"/>
      <c r="K22" s="18"/>
      <c r="L22" s="18"/>
      <c r="M22" s="18"/>
      <c r="N22" s="18"/>
      <c r="O22" s="18"/>
      <c r="P22" s="18"/>
      <c r="Q22" s="76"/>
      <c r="R22" s="59"/>
      <c r="S22" s="65"/>
      <c r="T22" s="19">
        <f>SUM(H22:S22)</f>
        <v>0</v>
      </c>
      <c r="U22" s="21">
        <f>ROUND(T22/C22,2)</f>
        <v>0</v>
      </c>
      <c r="V22" s="20">
        <f>C22-T22</f>
        <v>1</v>
      </c>
      <c r="W22" s="21">
        <f t="shared" si="5"/>
        <v>1</v>
      </c>
    </row>
    <row r="23" spans="1:23" x14ac:dyDescent="0.3">
      <c r="A23" s="16" t="s">
        <v>77</v>
      </c>
      <c r="B23" s="17" t="s">
        <v>62</v>
      </c>
      <c r="C23" s="87">
        <v>1</v>
      </c>
      <c r="D23" s="138"/>
      <c r="E23" s="24"/>
      <c r="F23" s="40"/>
      <c r="G23" s="53"/>
      <c r="H23" s="59"/>
      <c r="I23" s="18"/>
      <c r="J23" s="18"/>
      <c r="K23" s="18"/>
      <c r="L23" s="18"/>
      <c r="M23" s="18"/>
      <c r="N23" s="18"/>
      <c r="O23" s="18"/>
      <c r="P23" s="18"/>
      <c r="Q23" s="76"/>
      <c r="R23" s="59"/>
      <c r="S23" s="65"/>
      <c r="T23" s="19">
        <f>SUM(H23:S23)</f>
        <v>0</v>
      </c>
      <c r="U23" s="21">
        <f>ROUND(T23/C23,2)</f>
        <v>0</v>
      </c>
      <c r="V23" s="20">
        <f>C23-T23</f>
        <v>1</v>
      </c>
      <c r="W23" s="21">
        <f t="shared" si="5"/>
        <v>1</v>
      </c>
    </row>
    <row r="24" spans="1:23" x14ac:dyDescent="0.3">
      <c r="A24" s="11" t="s">
        <v>78</v>
      </c>
      <c r="B24" s="12" t="s">
        <v>26</v>
      </c>
      <c r="C24" s="88" t="s">
        <v>26</v>
      </c>
      <c r="D24" s="138"/>
      <c r="E24" s="13"/>
      <c r="F24" s="13"/>
      <c r="G24" s="52"/>
      <c r="H24" s="49"/>
      <c r="I24" s="23"/>
      <c r="J24" s="23"/>
      <c r="K24" s="23"/>
      <c r="L24" s="23"/>
      <c r="M24" s="23"/>
      <c r="N24" s="23"/>
      <c r="O24" s="23"/>
      <c r="P24" s="23"/>
      <c r="Q24" s="75"/>
      <c r="R24" s="49"/>
      <c r="S24" s="64"/>
      <c r="T24" s="81"/>
      <c r="U24" s="15"/>
      <c r="V24" s="14"/>
      <c r="W24" s="15"/>
    </row>
    <row r="25" spans="1:23" ht="12.75" customHeight="1" x14ac:dyDescent="0.3">
      <c r="A25" s="16" t="s">
        <v>79</v>
      </c>
      <c r="B25" s="17" t="s">
        <v>25</v>
      </c>
      <c r="C25" s="89">
        <v>199</v>
      </c>
      <c r="D25" s="138"/>
      <c r="E25" s="24"/>
      <c r="F25" s="40"/>
      <c r="G25" s="53"/>
      <c r="H25" s="59"/>
      <c r="I25" s="18"/>
      <c r="J25" s="18"/>
      <c r="K25" s="18"/>
      <c r="L25" s="18"/>
      <c r="M25" s="18"/>
      <c r="N25" s="18"/>
      <c r="O25" s="18"/>
      <c r="P25" s="18"/>
      <c r="Q25" s="76"/>
      <c r="R25" s="59"/>
      <c r="S25" s="65"/>
      <c r="T25" s="19">
        <f>SUM(H25:S25)</f>
        <v>0</v>
      </c>
      <c r="U25" s="21">
        <f>ROUND(T25/C25,2)</f>
        <v>0</v>
      </c>
      <c r="V25" s="20">
        <f>C25-T25</f>
        <v>199</v>
      </c>
      <c r="W25" s="21">
        <f t="shared" ref="W25:W29" si="6">1-U25</f>
        <v>1</v>
      </c>
    </row>
    <row r="26" spans="1:23" x14ac:dyDescent="0.3">
      <c r="A26" s="16" t="s">
        <v>80</v>
      </c>
      <c r="B26" s="17" t="s">
        <v>62</v>
      </c>
      <c r="C26" s="87">
        <v>1</v>
      </c>
      <c r="D26" s="138"/>
      <c r="E26" s="24"/>
      <c r="F26" s="40"/>
      <c r="G26" s="53"/>
      <c r="H26" s="59"/>
      <c r="I26" s="18"/>
      <c r="J26" s="18"/>
      <c r="K26" s="18"/>
      <c r="L26" s="18"/>
      <c r="M26" s="18"/>
      <c r="N26" s="18"/>
      <c r="O26" s="18"/>
      <c r="P26" s="18"/>
      <c r="Q26" s="76"/>
      <c r="R26" s="59"/>
      <c r="S26" s="65"/>
      <c r="T26" s="19">
        <f>SUM(H26:S26)</f>
        <v>0</v>
      </c>
      <c r="U26" s="21">
        <f>ROUND(T26/C26,2)</f>
        <v>0</v>
      </c>
      <c r="V26" s="20">
        <f>C26-T26</f>
        <v>1</v>
      </c>
      <c r="W26" s="21">
        <f t="shared" si="6"/>
        <v>1</v>
      </c>
    </row>
    <row r="27" spans="1:23" x14ac:dyDescent="0.3">
      <c r="A27" s="16" t="s">
        <v>81</v>
      </c>
      <c r="B27" s="17" t="s">
        <v>62</v>
      </c>
      <c r="C27" s="87">
        <v>1</v>
      </c>
      <c r="D27" s="138"/>
      <c r="E27" s="24"/>
      <c r="F27" s="40"/>
      <c r="G27" s="53"/>
      <c r="H27" s="59"/>
      <c r="I27" s="18"/>
      <c r="J27" s="18"/>
      <c r="K27" s="18"/>
      <c r="L27" s="18"/>
      <c r="M27" s="18"/>
      <c r="N27" s="18"/>
      <c r="O27" s="18"/>
      <c r="P27" s="18"/>
      <c r="Q27" s="76"/>
      <c r="R27" s="59"/>
      <c r="S27" s="65"/>
      <c r="T27" s="19">
        <f>SUM(H27:S27)</f>
        <v>0</v>
      </c>
      <c r="U27" s="21">
        <f>ROUND(T27/C27,2)</f>
        <v>0</v>
      </c>
      <c r="V27" s="20">
        <f>C27-T27</f>
        <v>1</v>
      </c>
      <c r="W27" s="21">
        <f t="shared" si="6"/>
        <v>1</v>
      </c>
    </row>
    <row r="28" spans="1:23" x14ac:dyDescent="0.3">
      <c r="A28" s="16" t="s">
        <v>82</v>
      </c>
      <c r="B28" s="17" t="s">
        <v>62</v>
      </c>
      <c r="C28" s="87">
        <v>1</v>
      </c>
      <c r="D28" s="138"/>
      <c r="E28" s="24"/>
      <c r="F28" s="40"/>
      <c r="G28" s="53"/>
      <c r="H28" s="59"/>
      <c r="I28" s="18"/>
      <c r="J28" s="18"/>
      <c r="K28" s="18"/>
      <c r="L28" s="18"/>
      <c r="M28" s="18"/>
      <c r="N28" s="18"/>
      <c r="O28" s="18"/>
      <c r="P28" s="18"/>
      <c r="Q28" s="76"/>
      <c r="R28" s="59"/>
      <c r="S28" s="65"/>
      <c r="T28" s="19">
        <f>SUM(H28:S28)</f>
        <v>0</v>
      </c>
      <c r="U28" s="21">
        <f>ROUND(T28/C28,2)</f>
        <v>0</v>
      </c>
      <c r="V28" s="20">
        <f>C28-T28</f>
        <v>1</v>
      </c>
      <c r="W28" s="21">
        <f t="shared" si="6"/>
        <v>1</v>
      </c>
    </row>
    <row r="29" spans="1:23" ht="53.4" x14ac:dyDescent="0.3">
      <c r="A29" s="80" t="s">
        <v>83</v>
      </c>
      <c r="B29" s="17" t="s">
        <v>62</v>
      </c>
      <c r="C29" s="87">
        <v>1</v>
      </c>
      <c r="D29" s="138"/>
      <c r="E29" s="24"/>
      <c r="F29" s="40"/>
      <c r="G29" s="53"/>
      <c r="H29" s="59"/>
      <c r="I29" s="18"/>
      <c r="J29" s="18"/>
      <c r="K29" s="18"/>
      <c r="L29" s="18"/>
      <c r="M29" s="18"/>
      <c r="N29" s="18"/>
      <c r="O29" s="18"/>
      <c r="P29" s="18"/>
      <c r="Q29" s="76"/>
      <c r="R29" s="59"/>
      <c r="S29" s="65"/>
      <c r="T29" s="19">
        <f>SUM(H29:S29)</f>
        <v>0</v>
      </c>
      <c r="U29" s="21">
        <f>ROUND(T29/C29,2)</f>
        <v>0</v>
      </c>
      <c r="V29" s="20">
        <f>C29-T29</f>
        <v>1</v>
      </c>
      <c r="W29" s="21">
        <f t="shared" si="6"/>
        <v>1</v>
      </c>
    </row>
    <row r="30" spans="1:23" x14ac:dyDescent="0.3">
      <c r="A30" s="11" t="s">
        <v>84</v>
      </c>
      <c r="B30" s="12" t="s">
        <v>26</v>
      </c>
      <c r="C30" s="88" t="s">
        <v>26</v>
      </c>
      <c r="D30" s="138"/>
      <c r="E30" s="13"/>
      <c r="F30" s="13"/>
      <c r="G30" s="52"/>
      <c r="H30" s="49"/>
      <c r="I30" s="23"/>
      <c r="J30" s="23"/>
      <c r="K30" s="23"/>
      <c r="L30" s="23"/>
      <c r="M30" s="23"/>
      <c r="N30" s="23"/>
      <c r="O30" s="23"/>
      <c r="P30" s="23"/>
      <c r="Q30" s="75"/>
      <c r="R30" s="49"/>
      <c r="S30" s="64"/>
      <c r="T30" s="81"/>
      <c r="U30" s="15"/>
      <c r="V30" s="14"/>
      <c r="W30" s="15"/>
    </row>
    <row r="31" spans="1:23" x14ac:dyDescent="0.3">
      <c r="A31" s="90" t="s">
        <v>85</v>
      </c>
      <c r="B31" s="17" t="s">
        <v>25</v>
      </c>
      <c r="C31" s="87">
        <v>94</v>
      </c>
      <c r="D31" s="138"/>
      <c r="E31" s="24"/>
      <c r="F31" s="40"/>
      <c r="G31" s="53"/>
      <c r="H31" s="59"/>
      <c r="I31" s="18"/>
      <c r="J31" s="18"/>
      <c r="K31" s="18"/>
      <c r="L31" s="18"/>
      <c r="M31" s="18"/>
      <c r="N31" s="18"/>
      <c r="O31" s="18"/>
      <c r="P31" s="18"/>
      <c r="Q31" s="76"/>
      <c r="R31" s="59"/>
      <c r="S31" s="65"/>
      <c r="T31" s="19">
        <f>SUM(H31:S31)</f>
        <v>0</v>
      </c>
      <c r="U31" s="21">
        <f>ROUND(T31/C31,2)</f>
        <v>0</v>
      </c>
      <c r="V31" s="20">
        <f>C31-T31</f>
        <v>94</v>
      </c>
      <c r="W31" s="21">
        <f t="shared" ref="W31:W32" si="7">1-U31</f>
        <v>1</v>
      </c>
    </row>
    <row r="32" spans="1:23" x14ac:dyDescent="0.3">
      <c r="A32" s="90" t="s">
        <v>86</v>
      </c>
      <c r="B32" s="17" t="s">
        <v>62</v>
      </c>
      <c r="C32" s="87">
        <v>1</v>
      </c>
      <c r="D32" s="138"/>
      <c r="E32" s="24"/>
      <c r="F32" s="40"/>
      <c r="G32" s="53"/>
      <c r="H32" s="59"/>
      <c r="I32" s="18"/>
      <c r="J32" s="18"/>
      <c r="K32" s="18"/>
      <c r="L32" s="18"/>
      <c r="M32" s="18"/>
      <c r="N32" s="18"/>
      <c r="O32" s="18"/>
      <c r="P32" s="18"/>
      <c r="Q32" s="76"/>
      <c r="R32" s="59"/>
      <c r="S32" s="65"/>
      <c r="T32" s="19">
        <f>SUM(H32:S32)</f>
        <v>0</v>
      </c>
      <c r="U32" s="21">
        <f>ROUND(T32/C32,2)</f>
        <v>0</v>
      </c>
      <c r="V32" s="20">
        <f>C32-T32</f>
        <v>1</v>
      </c>
      <c r="W32" s="21">
        <f t="shared" si="7"/>
        <v>1</v>
      </c>
    </row>
    <row r="33" spans="1:23" x14ac:dyDescent="0.3">
      <c r="A33" s="11" t="s">
        <v>87</v>
      </c>
      <c r="B33" s="12" t="s">
        <v>26</v>
      </c>
      <c r="C33" s="88" t="s">
        <v>26</v>
      </c>
      <c r="D33" s="138"/>
      <c r="E33" s="13"/>
      <c r="F33" s="13"/>
      <c r="G33" s="52"/>
      <c r="H33" s="49"/>
      <c r="I33" s="23"/>
      <c r="J33" s="23"/>
      <c r="K33" s="23"/>
      <c r="L33" s="23"/>
      <c r="M33" s="23"/>
      <c r="N33" s="23"/>
      <c r="O33" s="23"/>
      <c r="P33" s="23"/>
      <c r="Q33" s="75"/>
      <c r="R33" s="49"/>
      <c r="S33" s="64"/>
      <c r="T33" s="81"/>
      <c r="U33" s="15"/>
      <c r="V33" s="14"/>
      <c r="W33" s="15"/>
    </row>
    <row r="34" spans="1:23" x14ac:dyDescent="0.3">
      <c r="A34" s="90" t="s">
        <v>88</v>
      </c>
      <c r="B34" s="17" t="s">
        <v>62</v>
      </c>
      <c r="C34" s="87">
        <v>1</v>
      </c>
      <c r="D34" s="138"/>
      <c r="E34" s="24"/>
      <c r="F34" s="24"/>
      <c r="G34" s="54"/>
      <c r="H34" s="59"/>
      <c r="I34" s="18"/>
      <c r="J34" s="18"/>
      <c r="K34" s="18"/>
      <c r="L34" s="18"/>
      <c r="M34" s="18"/>
      <c r="N34" s="18"/>
      <c r="O34" s="18"/>
      <c r="P34" s="18"/>
      <c r="Q34" s="77"/>
      <c r="R34" s="66"/>
      <c r="S34" s="67"/>
      <c r="T34" s="19">
        <f>SUM(H34:S34)</f>
        <v>0</v>
      </c>
      <c r="U34" s="21">
        <f>ROUND(T34/C34,2)</f>
        <v>0</v>
      </c>
      <c r="V34" s="20">
        <f>C34-T34</f>
        <v>1</v>
      </c>
      <c r="W34" s="21">
        <f t="shared" ref="W34:W42" si="8">1-U34</f>
        <v>1</v>
      </c>
    </row>
    <row r="35" spans="1:23" x14ac:dyDescent="0.3">
      <c r="A35" s="90" t="s">
        <v>89</v>
      </c>
      <c r="B35" s="17" t="s">
        <v>62</v>
      </c>
      <c r="C35" s="87">
        <v>1</v>
      </c>
      <c r="D35" s="138"/>
      <c r="E35" s="24"/>
      <c r="F35" s="40"/>
      <c r="G35" s="53"/>
      <c r="H35" s="59"/>
      <c r="I35" s="18"/>
      <c r="J35" s="18"/>
      <c r="K35" s="18"/>
      <c r="L35" s="18"/>
      <c r="M35" s="18"/>
      <c r="N35" s="18"/>
      <c r="O35" s="18"/>
      <c r="P35" s="18"/>
      <c r="Q35" s="76"/>
      <c r="R35" s="59"/>
      <c r="S35" s="65"/>
      <c r="T35" s="19">
        <f>SUM(H35:S35)</f>
        <v>0</v>
      </c>
      <c r="U35" s="21">
        <f>ROUND(T35/C35,2)</f>
        <v>0</v>
      </c>
      <c r="V35" s="20">
        <f>C35-T35</f>
        <v>1</v>
      </c>
      <c r="W35" s="21">
        <f t="shared" si="8"/>
        <v>1</v>
      </c>
    </row>
    <row r="36" spans="1:23" x14ac:dyDescent="0.3">
      <c r="A36" s="90" t="s">
        <v>90</v>
      </c>
      <c r="B36" s="17" t="s">
        <v>25</v>
      </c>
      <c r="C36" s="87">
        <v>335</v>
      </c>
      <c r="D36" s="138"/>
      <c r="E36" s="24"/>
      <c r="F36" s="40"/>
      <c r="G36" s="53"/>
      <c r="H36" s="59"/>
      <c r="I36" s="18"/>
      <c r="J36" s="18"/>
      <c r="K36" s="18"/>
      <c r="L36" s="18"/>
      <c r="M36" s="18"/>
      <c r="N36" s="18"/>
      <c r="O36" s="18"/>
      <c r="P36" s="18"/>
      <c r="Q36" s="76"/>
      <c r="R36" s="59"/>
      <c r="S36" s="65"/>
      <c r="T36" s="19">
        <f>SUM(H36:S36)</f>
        <v>0</v>
      </c>
      <c r="U36" s="21">
        <f>ROUND(T36/C36,2)</f>
        <v>0</v>
      </c>
      <c r="V36" s="20">
        <f>C36-T36</f>
        <v>335</v>
      </c>
      <c r="W36" s="21">
        <f t="shared" si="8"/>
        <v>1</v>
      </c>
    </row>
    <row r="37" spans="1:23" x14ac:dyDescent="0.3">
      <c r="A37" s="90" t="s">
        <v>91</v>
      </c>
      <c r="B37" s="17" t="s">
        <v>62</v>
      </c>
      <c r="C37" s="87">
        <v>1</v>
      </c>
      <c r="D37" s="138"/>
      <c r="E37" s="24"/>
      <c r="F37" s="40"/>
      <c r="G37" s="53"/>
      <c r="H37" s="59"/>
      <c r="I37" s="18"/>
      <c r="J37" s="18"/>
      <c r="K37" s="18"/>
      <c r="L37" s="18"/>
      <c r="M37" s="18"/>
      <c r="N37" s="18"/>
      <c r="O37" s="18"/>
      <c r="P37" s="18"/>
      <c r="Q37" s="76"/>
      <c r="R37" s="59"/>
      <c r="S37" s="65"/>
      <c r="T37" s="19">
        <f>SUM(H37:S37)</f>
        <v>0</v>
      </c>
      <c r="U37" s="21">
        <f>ROUND(T37/C37,2)</f>
        <v>0</v>
      </c>
      <c r="V37" s="20">
        <f>C37-T37</f>
        <v>1</v>
      </c>
      <c r="W37" s="21">
        <f t="shared" si="8"/>
        <v>1</v>
      </c>
    </row>
    <row r="38" spans="1:23" ht="14.25" customHeight="1" x14ac:dyDescent="0.3">
      <c r="A38" s="90" t="s">
        <v>92</v>
      </c>
      <c r="B38" s="17" t="s">
        <v>25</v>
      </c>
      <c r="C38" s="87">
        <v>60</v>
      </c>
      <c r="D38" s="138"/>
      <c r="E38" s="24"/>
      <c r="F38" s="40"/>
      <c r="G38" s="53"/>
      <c r="H38" s="59"/>
      <c r="I38" s="18"/>
      <c r="J38" s="18"/>
      <c r="K38" s="18"/>
      <c r="L38" s="18"/>
      <c r="M38" s="18"/>
      <c r="N38" s="18"/>
      <c r="O38" s="18"/>
      <c r="P38" s="18"/>
      <c r="Q38" s="76"/>
      <c r="R38" s="59"/>
      <c r="S38" s="65"/>
      <c r="T38" s="19">
        <f>SUM(H38:S38)</f>
        <v>0</v>
      </c>
      <c r="U38" s="21">
        <f>ROUND(T38/C38,2)</f>
        <v>0</v>
      </c>
      <c r="V38" s="20">
        <f>C38-T38</f>
        <v>60</v>
      </c>
      <c r="W38" s="21">
        <f t="shared" si="8"/>
        <v>1</v>
      </c>
    </row>
    <row r="39" spans="1:23" x14ac:dyDescent="0.3">
      <c r="A39" s="11" t="s">
        <v>93</v>
      </c>
      <c r="B39" s="12" t="s">
        <v>26</v>
      </c>
      <c r="C39" s="88" t="s">
        <v>26</v>
      </c>
      <c r="D39" s="138"/>
      <c r="E39" s="13"/>
      <c r="F39" s="13"/>
      <c r="G39" s="52"/>
      <c r="H39" s="49"/>
      <c r="I39" s="23"/>
      <c r="J39" s="23"/>
      <c r="K39" s="23"/>
      <c r="L39" s="23"/>
      <c r="M39" s="23"/>
      <c r="N39" s="23"/>
      <c r="O39" s="23"/>
      <c r="P39" s="23"/>
      <c r="Q39" s="75"/>
      <c r="R39" s="49"/>
      <c r="S39" s="64"/>
      <c r="T39" s="81"/>
      <c r="U39" s="15"/>
      <c r="V39" s="14"/>
      <c r="W39" s="15"/>
    </row>
    <row r="40" spans="1:23" x14ac:dyDescent="0.3">
      <c r="A40" s="90" t="s">
        <v>94</v>
      </c>
      <c r="B40" s="17" t="s">
        <v>62</v>
      </c>
      <c r="C40" s="89">
        <v>1</v>
      </c>
      <c r="D40" s="138"/>
      <c r="E40" s="24"/>
      <c r="F40" s="24"/>
      <c r="G40" s="54"/>
      <c r="H40" s="59"/>
      <c r="I40" s="18"/>
      <c r="J40" s="18"/>
      <c r="K40" s="18"/>
      <c r="L40" s="18"/>
      <c r="M40" s="18"/>
      <c r="N40" s="18"/>
      <c r="O40" s="18"/>
      <c r="P40" s="18"/>
      <c r="Q40" s="77"/>
      <c r="R40" s="66"/>
      <c r="S40" s="67"/>
      <c r="T40" s="19">
        <f>SUM(H40:S40)</f>
        <v>0</v>
      </c>
      <c r="U40" s="21">
        <f>ROUND(T40/C40,2)</f>
        <v>0</v>
      </c>
      <c r="V40" s="20">
        <f>C40-T40</f>
        <v>1</v>
      </c>
      <c r="W40" s="21">
        <f t="shared" si="8"/>
        <v>1</v>
      </c>
    </row>
    <row r="41" spans="1:23" x14ac:dyDescent="0.3">
      <c r="A41" s="90" t="s">
        <v>95</v>
      </c>
      <c r="B41" s="17" t="s">
        <v>62</v>
      </c>
      <c r="C41" s="89">
        <v>1</v>
      </c>
      <c r="D41" s="138"/>
      <c r="E41" s="24"/>
      <c r="F41" s="24"/>
      <c r="G41" s="54"/>
      <c r="H41" s="59"/>
      <c r="I41" s="18"/>
      <c r="J41" s="18"/>
      <c r="K41" s="18"/>
      <c r="L41" s="18"/>
      <c r="M41" s="18"/>
      <c r="N41" s="18"/>
      <c r="O41" s="18"/>
      <c r="P41" s="18"/>
      <c r="Q41" s="77"/>
      <c r="R41" s="66"/>
      <c r="S41" s="67"/>
      <c r="T41" s="19">
        <f>SUM(H41:S41)</f>
        <v>0</v>
      </c>
      <c r="U41" s="21">
        <f>ROUND(T41/C41,2)</f>
        <v>0</v>
      </c>
      <c r="V41" s="20">
        <f>C41-T41</f>
        <v>1</v>
      </c>
      <c r="W41" s="21">
        <f t="shared" si="8"/>
        <v>1</v>
      </c>
    </row>
    <row r="42" spans="1:23" ht="15" thickBot="1" x14ac:dyDescent="0.35">
      <c r="A42" s="25" t="s">
        <v>96</v>
      </c>
      <c r="B42" s="26" t="s">
        <v>27</v>
      </c>
      <c r="C42" s="91">
        <v>1</v>
      </c>
      <c r="D42" s="139"/>
      <c r="E42" s="27"/>
      <c r="F42" s="27"/>
      <c r="G42" s="55"/>
      <c r="H42" s="60"/>
      <c r="I42" s="28"/>
      <c r="J42" s="28"/>
      <c r="K42" s="28"/>
      <c r="L42" s="28"/>
      <c r="M42" s="28"/>
      <c r="N42" s="28"/>
      <c r="O42" s="28"/>
      <c r="P42" s="28"/>
      <c r="Q42" s="78"/>
      <c r="R42" s="60"/>
      <c r="S42" s="68"/>
      <c r="T42" s="99">
        <f>SUM(H42:S42)</f>
        <v>0</v>
      </c>
      <c r="U42" s="100">
        <f>ROUND(T42/C42,2)</f>
        <v>0</v>
      </c>
      <c r="V42" s="101">
        <f>C42-T42</f>
        <v>1</v>
      </c>
      <c r="W42" s="100">
        <f t="shared" si="8"/>
        <v>1</v>
      </c>
    </row>
    <row r="43" spans="1:23" ht="15" thickBot="1" x14ac:dyDescent="0.35">
      <c r="A43" s="135" t="s">
        <v>28</v>
      </c>
      <c r="B43" s="136"/>
      <c r="C43" s="137"/>
      <c r="D43" s="92"/>
      <c r="E43" s="93"/>
      <c r="F43" s="93"/>
      <c r="G43" s="94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95"/>
      <c r="U43" s="96"/>
      <c r="V43" s="97"/>
      <c r="W43" s="98"/>
    </row>
    <row r="44" spans="1:23" x14ac:dyDescent="0.3">
      <c r="A44" s="140"/>
      <c r="B44" s="140"/>
      <c r="C44" s="140"/>
      <c r="D44" s="140"/>
      <c r="E44" s="140"/>
    </row>
    <row r="45" spans="1:23" ht="15" thickBot="1" x14ac:dyDescent="0.35"/>
    <row r="46" spans="1:23" ht="27.75" customHeight="1" thickBot="1" x14ac:dyDescent="0.35">
      <c r="A46" s="44" t="s">
        <v>29</v>
      </c>
      <c r="B46" s="141" t="s">
        <v>30</v>
      </c>
      <c r="C46" s="142"/>
      <c r="D46" s="142"/>
      <c r="E46" s="143"/>
      <c r="F46" s="45" t="s">
        <v>31</v>
      </c>
    </row>
    <row r="47" spans="1:23" x14ac:dyDescent="0.3">
      <c r="A47" s="42" t="s">
        <v>32</v>
      </c>
      <c r="B47" s="144">
        <v>3</v>
      </c>
      <c r="C47" s="144"/>
      <c r="D47" s="144"/>
      <c r="E47" s="144"/>
      <c r="F47" s="43">
        <v>1</v>
      </c>
    </row>
    <row r="48" spans="1:23" x14ac:dyDescent="0.3">
      <c r="A48" s="29" t="s">
        <v>33</v>
      </c>
      <c r="B48" s="134">
        <v>3</v>
      </c>
      <c r="C48" s="134"/>
      <c r="D48" s="134"/>
      <c r="E48" s="134"/>
      <c r="F48" s="41">
        <v>2</v>
      </c>
      <c r="G48" s="31"/>
      <c r="I48" s="31"/>
    </row>
    <row r="49" spans="1:9" x14ac:dyDescent="0.3">
      <c r="A49" s="29" t="s">
        <v>34</v>
      </c>
      <c r="B49" s="134">
        <v>3</v>
      </c>
      <c r="C49" s="134"/>
      <c r="D49" s="134"/>
      <c r="E49" s="134"/>
      <c r="F49" s="41">
        <v>3</v>
      </c>
      <c r="G49" s="31"/>
      <c r="I49" s="31"/>
    </row>
    <row r="50" spans="1:9" x14ac:dyDescent="0.3">
      <c r="A50" s="29" t="s">
        <v>35</v>
      </c>
      <c r="B50" s="134">
        <v>3</v>
      </c>
      <c r="C50" s="134"/>
      <c r="D50" s="134"/>
      <c r="E50" s="134"/>
      <c r="F50" s="41" t="s">
        <v>36</v>
      </c>
      <c r="G50" s="31"/>
      <c r="I50" s="31"/>
    </row>
    <row r="51" spans="1:9" x14ac:dyDescent="0.3">
      <c r="A51" s="1" t="s">
        <v>37</v>
      </c>
      <c r="G51" s="2"/>
      <c r="I51" s="31"/>
    </row>
    <row r="52" spans="1:9" x14ac:dyDescent="0.3">
      <c r="G52" s="2"/>
      <c r="I52" s="31"/>
    </row>
    <row r="53" spans="1:9" x14ac:dyDescent="0.3">
      <c r="A53" s="30" t="s">
        <v>38</v>
      </c>
      <c r="D53" s="2"/>
      <c r="E53" s="2"/>
      <c r="G53" s="2"/>
    </row>
    <row r="54" spans="1:9" x14ac:dyDescent="0.3">
      <c r="A54" s="30" t="s">
        <v>39</v>
      </c>
      <c r="D54" s="2"/>
      <c r="E54" s="2"/>
      <c r="G54" s="2"/>
      <c r="I54" s="34"/>
    </row>
    <row r="55" spans="1:9" x14ac:dyDescent="0.3">
      <c r="A55" s="32" t="s">
        <v>40</v>
      </c>
      <c r="B55" s="30" t="s">
        <v>97</v>
      </c>
      <c r="I55" s="31"/>
    </row>
    <row r="56" spans="1:9" x14ac:dyDescent="0.3">
      <c r="A56" s="30" t="s">
        <v>41</v>
      </c>
      <c r="B56" s="30"/>
      <c r="C56" s="30"/>
      <c r="D56" s="30"/>
      <c r="E56" s="30"/>
      <c r="I56" s="31"/>
    </row>
    <row r="57" spans="1:9" x14ac:dyDescent="0.3">
      <c r="A57" s="32" t="s">
        <v>42</v>
      </c>
      <c r="B57" s="30" t="s">
        <v>43</v>
      </c>
      <c r="I57" s="31"/>
    </row>
    <row r="58" spans="1:9" x14ac:dyDescent="0.3">
      <c r="A58" s="33" t="s">
        <v>44</v>
      </c>
      <c r="B58" s="33"/>
      <c r="C58" s="33"/>
      <c r="D58" s="36"/>
      <c r="E58" s="37"/>
      <c r="I58" s="35"/>
    </row>
    <row r="59" spans="1:9" x14ac:dyDescent="0.3">
      <c r="A59" s="38" t="s">
        <v>45</v>
      </c>
      <c r="B59" s="39" t="s">
        <v>46</v>
      </c>
      <c r="C59" s="34"/>
      <c r="I59" s="37"/>
    </row>
    <row r="60" spans="1:9" x14ac:dyDescent="0.3">
      <c r="A60" s="38" t="s">
        <v>47</v>
      </c>
      <c r="B60" s="39" t="s">
        <v>48</v>
      </c>
      <c r="C60" s="34"/>
      <c r="I60" s="37"/>
    </row>
    <row r="61" spans="1:9" x14ac:dyDescent="0.3">
      <c r="A61" s="38" t="s">
        <v>49</v>
      </c>
      <c r="B61" s="39" t="s">
        <v>50</v>
      </c>
      <c r="C61" s="34"/>
      <c r="I61" s="37"/>
    </row>
    <row r="62" spans="1:9" x14ac:dyDescent="0.3">
      <c r="A62" s="38" t="s">
        <v>51</v>
      </c>
      <c r="B62" s="39" t="s">
        <v>52</v>
      </c>
      <c r="C62" s="34"/>
      <c r="I62" s="37"/>
    </row>
    <row r="63" spans="1:9" x14ac:dyDescent="0.3">
      <c r="A63" s="38" t="s">
        <v>53</v>
      </c>
      <c r="B63" s="39" t="s">
        <v>54</v>
      </c>
      <c r="C63" s="34"/>
      <c r="I63" s="37"/>
    </row>
    <row r="64" spans="1:9" x14ac:dyDescent="0.3">
      <c r="A64" s="38" t="s">
        <v>55</v>
      </c>
      <c r="B64" s="39" t="s">
        <v>56</v>
      </c>
      <c r="C64" s="34"/>
      <c r="I64" s="37"/>
    </row>
    <row r="65" spans="1:9" x14ac:dyDescent="0.3">
      <c r="A65" s="38" t="s">
        <v>57</v>
      </c>
      <c r="B65" s="39" t="s">
        <v>58</v>
      </c>
      <c r="C65" s="34"/>
      <c r="I65" s="37"/>
    </row>
    <row r="66" spans="1:9" x14ac:dyDescent="0.3">
      <c r="I66" s="37"/>
    </row>
  </sheetData>
  <mergeCells count="24">
    <mergeCell ref="B50:E50"/>
    <mergeCell ref="B49:E49"/>
    <mergeCell ref="A43:C43"/>
    <mergeCell ref="D7:D42"/>
    <mergeCell ref="A44:E44"/>
    <mergeCell ref="B46:E46"/>
    <mergeCell ref="B47:E47"/>
    <mergeCell ref="B48:E48"/>
    <mergeCell ref="H3:Q3"/>
    <mergeCell ref="A6:C6"/>
    <mergeCell ref="R3:S3"/>
    <mergeCell ref="A1:W1"/>
    <mergeCell ref="A3:A4"/>
    <mergeCell ref="B3:C4"/>
    <mergeCell ref="D3:D4"/>
    <mergeCell ref="E3:E4"/>
    <mergeCell ref="F3:F4"/>
    <mergeCell ref="G3:G4"/>
    <mergeCell ref="T3:U3"/>
    <mergeCell ref="V3:W3"/>
    <mergeCell ref="W4:W5"/>
    <mergeCell ref="V4:V5"/>
    <mergeCell ref="U4:U5"/>
    <mergeCell ref="T4:T5"/>
  </mergeCells>
  <phoneticPr fontId="1" type="noConversion"/>
  <pageMargins left="0.70866141732283472" right="0.70866141732283472" top="0.74803149606299213" bottom="0.74803149606299213" header="0.31496062992125984" footer="0.31496062992125984"/>
  <pageSetup paperSize="256" scale="4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3eb911-b918-4a52-b78e-bb9985bc2e02" xsi:nil="true"/>
    <lcf76f155ced4ddcb4097134ff3c332f xmlns="fcc10465-9a69-44a6-a3bc-1f0d689eea7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9F1E3266C12440AA493671884BD90F" ma:contentTypeVersion="12" ma:contentTypeDescription="Create a new document." ma:contentTypeScope="" ma:versionID="27706555f74b356965b65a10cb2af132">
  <xsd:schema xmlns:xsd="http://www.w3.org/2001/XMLSchema" xmlns:xs="http://www.w3.org/2001/XMLSchema" xmlns:p="http://schemas.microsoft.com/office/2006/metadata/properties" xmlns:ns2="fcc10465-9a69-44a6-a3bc-1f0d689eea7d" xmlns:ns3="6f3eb911-b918-4a52-b78e-bb9985bc2e02" targetNamespace="http://schemas.microsoft.com/office/2006/metadata/properties" ma:root="true" ma:fieldsID="f1ab23d5280601265aeff459ff3df6c4" ns2:_="" ns3:_="">
    <xsd:import namespace="fcc10465-9a69-44a6-a3bc-1f0d689eea7d"/>
    <xsd:import namespace="6f3eb911-b918-4a52-b78e-bb9985bc2e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10465-9a69-44a6-a3bc-1f0d689eea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ab8aa8e-cdb6-4211-a943-a7ddff9c3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eb911-b918-4a52-b78e-bb9985bc2e0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7de5b1c-3458-45ed-8522-8b50af578dd0}" ma:internalName="TaxCatchAll" ma:showField="CatchAllData" ma:web="6f3eb911-b918-4a52-b78e-bb9985bc2e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0F6335-03BF-45F6-9B4C-175B6FE470A0}">
  <ds:schemaRefs>
    <ds:schemaRef ds:uri="http://schemas.microsoft.com/office/2006/metadata/properties"/>
    <ds:schemaRef ds:uri="http://schemas.microsoft.com/office/infopath/2007/PartnerControls"/>
    <ds:schemaRef ds:uri="6f3eb911-b918-4a52-b78e-bb9985bc2e02"/>
    <ds:schemaRef ds:uri="fcc10465-9a69-44a6-a3bc-1f0d689eea7d"/>
  </ds:schemaRefs>
</ds:datastoreItem>
</file>

<file path=customXml/itemProps2.xml><?xml version="1.0" encoding="utf-8"?>
<ds:datastoreItem xmlns:ds="http://schemas.openxmlformats.org/officeDocument/2006/customXml" ds:itemID="{ED2D9492-F7AD-415E-A03C-7E4FBF68A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10465-9a69-44a6-a3bc-1f0d689eea7d"/>
    <ds:schemaRef ds:uri="6f3eb911-b918-4a52-b78e-bb9985bc2e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48F13A-11D4-4872-BA53-FB4DA253C2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BASD SM un ST izbuve</vt:lpstr>
      <vt:lpstr>'BASD SM un ST izbuve'!Drukas_apgabals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V_PVK_SST</dc:creator>
  <cp:keywords/>
  <dc:description/>
  <cp:lastModifiedBy>Arnis Kalekaurs</cp:lastModifiedBy>
  <cp:revision/>
  <dcterms:created xsi:type="dcterms:W3CDTF">2020-04-27T07:41:47Z</dcterms:created>
  <dcterms:modified xsi:type="dcterms:W3CDTF">2025-01-08T06:21:13Z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0x010100479F1E3266C12440AA493671884BD90F</vt:lpwstr>
  </property>
  <property fmtid="{D5CDD505-2E9C-101B-9397-08002B2CF9AE}" pid="3" name="MediaServiceImageTags">
    <vt:lpwstr/>
  </property>
</Properties>
</file>