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6" documentId="8_{3F59461A-E087-4DA5-A7BD-77F097AF9766}" xr6:coauthVersionLast="47" xr6:coauthVersionMax="47" xr10:uidLastSave="{CC716285-FFA7-4C97-8EAA-BDB154C9CE75}"/>
  <bookViews>
    <workbookView xWindow="-120" yWindow="-120" windowWidth="29040" windowHeight="17640" tabRatio="896" autoFilterDateGrouping="0" xr2:uid="{00000000-000D-0000-FFFF-FFFF00000000}"/>
  </bookViews>
  <sheets>
    <sheet name="Koptāme" sheetId="15" r:id="rId1"/>
    <sheet name="LOK-1" sheetId="39" r:id="rId2"/>
    <sheet name="LOK-2" sheetId="40" r:id="rId3"/>
    <sheet name="XYUSJDNAYGND" sheetId="20" state="hidden" r:id="rId4"/>
  </sheets>
  <definedNames>
    <definedName name="_xlnm.Print_Area" localSheetId="1">'LOK-1'!$B$1:$Q$41</definedName>
    <definedName name="_xlnm.Print_Area" localSheetId="2">'LOK-2'!$B$1:$Q$42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4" i="39" l="1"/>
  <c r="N34" i="39"/>
  <c r="O34" i="39"/>
  <c r="P34" i="39"/>
  <c r="Q34" i="39"/>
  <c r="M35" i="40"/>
  <c r="N35" i="40"/>
  <c r="O35" i="40"/>
  <c r="P35" i="40"/>
  <c r="Q35" i="40"/>
  <c r="Q29" i="39"/>
  <c r="G8" i="15"/>
  <c r="G7" i="15"/>
  <c r="Q34" i="40"/>
  <c r="Q33" i="40"/>
  <c r="Q31" i="40"/>
  <c r="Q30" i="40"/>
  <c r="Q29" i="40"/>
  <c r="Q26" i="40"/>
  <c r="Q25" i="40"/>
  <c r="Q23" i="40"/>
  <c r="Q20" i="40"/>
  <c r="Q19" i="40"/>
  <c r="Q18" i="40"/>
  <c r="Q17" i="40"/>
  <c r="Q16" i="40"/>
  <c r="Q33" i="39"/>
  <c r="Q32" i="39"/>
  <c r="Q30" i="39"/>
  <c r="Q28" i="39"/>
  <c r="Q26" i="39"/>
  <c r="Q25" i="39"/>
  <c r="Q23" i="39"/>
  <c r="Q20" i="39"/>
  <c r="Q19" i="39"/>
  <c r="Q18" i="39"/>
  <c r="Q17" i="39"/>
  <c r="Q16" i="39"/>
  <c r="O9" i="40" l="1"/>
  <c r="D8" i="15" s="1"/>
  <c r="H8" i="15" s="1"/>
  <c r="O9" i="39"/>
  <c r="D7" i="15" s="1"/>
  <c r="H7" i="15" s="1"/>
  <c r="H9" i="15" l="1"/>
  <c r="H10" i="15" s="1"/>
  <c r="H11" i="15" s="1"/>
</calcChain>
</file>

<file path=xl/sharedStrings.xml><?xml version="1.0" encoding="utf-8"?>
<sst xmlns="http://schemas.openxmlformats.org/spreadsheetml/2006/main" count="236" uniqueCount="113">
  <si>
    <t>Kods</t>
  </si>
  <si>
    <t>Vienības izmaksas</t>
  </si>
  <si>
    <t>Kopā uz visu apjomu</t>
  </si>
  <si>
    <t>Mērvienība</t>
  </si>
  <si>
    <t>Daudzums</t>
  </si>
  <si>
    <t>Būves nosaukums</t>
  </si>
  <si>
    <t>Objekta nosaukums</t>
  </si>
  <si>
    <t>Objekta adrese</t>
  </si>
  <si>
    <t>Pasūtījuma Nr.</t>
  </si>
  <si>
    <t>Tāmes izmaksas</t>
  </si>
  <si>
    <t>Tāme sastādīta _______.gada ____.___________</t>
  </si>
  <si>
    <t>Darba veids vai konstruktīvā elementa nosaukums</t>
  </si>
  <si>
    <t>1.</t>
  </si>
  <si>
    <t>1.1</t>
  </si>
  <si>
    <t>1.2</t>
  </si>
  <si>
    <t>1.3</t>
  </si>
  <si>
    <t>1.4</t>
  </si>
  <si>
    <t>1.5</t>
  </si>
  <si>
    <t>kompl.</t>
  </si>
  <si>
    <t>2.</t>
  </si>
  <si>
    <t>2.1</t>
  </si>
  <si>
    <t>2.2</t>
  </si>
  <si>
    <t>3.</t>
  </si>
  <si>
    <t>3.1</t>
  </si>
  <si>
    <t>4.</t>
  </si>
  <si>
    <t>4.1</t>
  </si>
  <si>
    <t>4.2</t>
  </si>
  <si>
    <t>Palaišanas un ieregulēšanas darbi</t>
  </si>
  <si>
    <t>Izpilddokumentācijas sagatavošana</t>
  </si>
  <si>
    <t>Nr.
p.k.</t>
  </si>
  <si>
    <t>EUR</t>
  </si>
  <si>
    <t>Tiešās izmaksas kopā, t.sk. darba devēja sociālais nodoklis (%)</t>
  </si>
  <si>
    <t>LOKĀLĀ TĀME Nr. 1</t>
  </si>
  <si>
    <t>Nr.p.k.</t>
  </si>
  <si>
    <t>laika norma (c/h)</t>
  </si>
  <si>
    <t>darba samaksas likme (euro/h)</t>
  </si>
  <si>
    <t xml:space="preserve">darba alga </t>
  </si>
  <si>
    <t>būvizstrādājumi</t>
  </si>
  <si>
    <t xml:space="preserve">mehānismi </t>
  </si>
  <si>
    <t>kopā</t>
  </si>
  <si>
    <t>darbietilpība (c/h)</t>
  </si>
  <si>
    <t>&lt;LogRetrievalOptions&gt;&lt;EndTime&gt;&lt;EndTimeData&gt;&lt;Method&gt;Current&lt;/Method&gt;&lt;Nearest&gt;None&lt;/Nearest&gt;&lt;Offset&gt;&lt;TimeInterval&gt;&lt;Value&gt;1&lt;/Value&gt;&lt;Unit&gt;None&lt;/Unit&gt;&lt;CellUse&gt;False&lt;/CellUse&gt;&lt;CellValue&gt;&lt;/CellValue&gt;&lt;CellDate&gt;&lt;/CellDate&gt;&lt;CellSTDate&gt;&lt;/CellSTDate&gt;&lt;CellTime&gt;&lt;/CellTime&gt;&lt;CellSTime&gt;&lt;/CellSTime&gt;&lt;TimeBased&gt;False&lt;/TimeBased&gt;&lt;InterpolationUnitCell&gt;False&lt;/InterpolationUnitCell&gt;&lt;/TimeInterval&gt;&lt;/Offset&gt;&lt;LockTo&gt;&lt;TimeInterval&gt;&lt;Value&gt;1&lt;/Value&gt;&lt;Unit&gt;None&lt;/Unit&gt;&lt;CellUse&gt;False&lt;/CellUse&gt;&lt;CellValue&gt;&lt;/CellValue&gt;&lt;CellDate&gt;&lt;/CellDate&gt;&lt;CellSTDate&gt;&lt;/CellSTDate&gt;&lt;CellTime&gt;&lt;/CellTime&gt;&lt;CellSTime&gt;&lt;/CellSTime&gt;&lt;TimeBased&gt;False&lt;/TimeBased&gt;&lt;InterpolationUnitCell&gt;False&lt;/InterpolationUnitCell&gt;&lt;/TimeInterval&gt;&lt;/LockTo&gt;&lt;CellUse&gt;False&lt;/CellUse&gt;&lt;CellDate&gt;&lt;/CellDate&gt;&lt;CellSTDate&gt;&lt;/CellSTDate&gt;&lt;CellTime&gt;&lt;/CellTime&gt;&lt;TimeBased&gt;False&lt;/TimeBased&gt;&lt;CellSTime&gt;&lt;/CellSTime&gt;&lt;StartTime&gt;False&lt;/StartTime&gt;&lt;EndTime&gt;False&lt;/EndTime&gt;&lt;/EndTimeData&gt;&lt;/EndTime&gt;&lt;Scope&gt;&lt;TimeInterval&gt;&lt;Value&gt;1&lt;/Value&gt;&lt;Unit&gt;Months&lt;/Unit&gt;&lt;CellUse&gt;False&lt;/CellUse&gt;&lt;CellValue&gt;&lt;/CellValue&gt;&lt;CellDate&gt;&lt;/CellDate&gt;&lt;CellSTDate&gt;&lt;/CellSTDate&gt;&lt;CellTime&gt;&lt;/CellTime&gt;&lt;CellSTime&gt;&lt;/CellSTime&gt;&lt;TimeBased&gt;False&lt;/TimeBased&gt;&lt;InterpolationUnitCell&gt;False&lt;/InterpolationUnitCell&gt;&lt;/TimeInterval&gt;&lt;/Scope&gt;&lt;RetrievalType&gt;Interpolated&lt;/RetrievalType&gt;&lt;InterpolationInterval&gt;&lt;TimeInterval&gt;&lt;Value&gt;1&lt;/Value&gt;&lt;Unit&gt;Hours&lt;/Unit&gt;&lt;CellUse&gt;False&lt;/CellUse&gt;&lt;CellValue&gt;&lt;/CellValue&gt;&lt;CellDate&gt;&lt;/CellDate&gt;&lt;CellSTDate&gt;&lt;/CellSTDate&gt;&lt;CellTime&gt;&lt;/CellTime&gt;&lt;CellSTime&gt;&lt;/CellSTime&gt;&lt;TimeBased&gt;False&lt;/TimeBased&gt;&lt;InterpolationUnitCell&gt;False&lt;/InterpolationUnitCell&gt;&lt;/TimeInterval&gt;&lt;/InterpolationInterval&gt;&lt;ApplyToAllLogs&gt;False&lt;/ApplyToAllLogs&gt;&lt;Interpolation&gt;True&lt;/Interpolation&gt;&lt;InterpolationExcelCell&gt;False&lt;/InterpolationExcelCell&gt;&lt;OneValue&gt;False&lt;/OneValue&gt;&lt;MaxReturn&gt;10000&lt;/MaxReturn&gt;&lt;Aggregate&gt;Average&lt;/Aggregate&gt;&lt;LogOption&gt;Custom&lt;/LogOption&gt;&lt;/LogRetrievalOptions&gt;</t>
  </si>
  <si>
    <t>Finanšu piedāvājums</t>
  </si>
  <si>
    <t>darba alga (euro)</t>
  </si>
  <si>
    <t>būvizstrādājumi (euro)</t>
  </si>
  <si>
    <t xml:space="preserve">mehānismi (euro) </t>
  </si>
  <si>
    <t>summa (euro)</t>
  </si>
  <si>
    <t>5.</t>
  </si>
  <si>
    <t>6.</t>
  </si>
  <si>
    <t>7.</t>
  </si>
  <si>
    <t>8.</t>
  </si>
  <si>
    <t>9.</t>
  </si>
  <si>
    <t>10.</t>
  </si>
  <si>
    <t>11.</t>
  </si>
  <si>
    <t>12.</t>
  </si>
  <si>
    <t>13.</t>
  </si>
  <si>
    <t>14.</t>
  </si>
  <si>
    <t>15.</t>
  </si>
  <si>
    <t>16.</t>
  </si>
  <si>
    <t>1. Finanšu piedāvājumā aprēķinus jāveic formulās ar noapaļojumu divi cipari aiz komata (jāizmanto funkcija “round”).</t>
  </si>
  <si>
    <t>2. Finanšu piedāvājumā vienības cenas darba algas izmaksas aprēķinu jāveic pēc formulas “laika norma x stundas likme = alga”.</t>
  </si>
  <si>
    <t>3. Finanšu piedāvājumā katras pozīcijas darba algas, būvizstrādājumu un mehānismu kopējās izmaksas aprēķinu jāveic pēc formulas “kopējais apjoms x vienības izmaksas”.</t>
  </si>
  <si>
    <t>3.2</t>
  </si>
  <si>
    <t>3.3</t>
  </si>
  <si>
    <t>FREKVENČU PĀRVEIDOTĀJU UZSTĀDĪŠANA</t>
  </si>
  <si>
    <t>PROGRAMĒŠANAS DARBI</t>
  </si>
  <si>
    <t>KABEĻI UN VADI</t>
  </si>
  <si>
    <t>NOBEIGUBA DARBI UN DARBU NODOŠANA - PIEŅEMŠANA</t>
  </si>
  <si>
    <t xml:space="preserve">800xA SCADA vadības sistēmas programmēšanas darbi </t>
  </si>
  <si>
    <t xml:space="preserve">Palīgmateriāli (kontrolkabeļi, skavas, savilces, skrūves, dībeļi, termo caurules, kabeļkurpes, gofrēta caurule iekārtu pieslēgumiem utt.) </t>
  </si>
  <si>
    <t>&lt;Pretendenta nosaukums un reģistrācijas numurs&gt;</t>
  </si>
  <si>
    <t>&lt;Pretendenta paraksttiesīgās vai pilnvarotās personas vārds, uzvārds, amats&gt;</t>
  </si>
  <si>
    <t>&lt;Paraksts&gt;</t>
  </si>
  <si>
    <t>&lt;Datums, vieta&gt;</t>
  </si>
  <si>
    <t xml:space="preserve">Frekvenču pārveidotāju uzstādīšanas darbi atbilstoši tehniskai specifikācijai </t>
  </si>
  <si>
    <t>1.6</t>
  </si>
  <si>
    <t xml:space="preserve">Frekvenču pārveidotājs un tā piegāde atbilstoši tehniskai specifikācijai  </t>
  </si>
  <si>
    <t>PVN 21%</t>
  </si>
  <si>
    <t>Iepirkuma priekšmets</t>
  </si>
  <si>
    <t xml:space="preserve">Frekvenču pārveidotāja vienas tehniskās apkopes reizes izmaksas garantijas periodā  (EUR), bez PVN  </t>
  </si>
  <si>
    <r>
      <t xml:space="preserve">Frekvenču pārveidotāja tehniskās apkopes izmaksas garantijas periodā kopā par visām </t>
    </r>
    <r>
      <rPr>
        <i/>
        <sz val="10"/>
        <rFont val="Times New Roman"/>
        <family val="1"/>
        <charset val="186"/>
      </rPr>
      <t>(Pretendents norāda tehnisko apkopju skaitu)*</t>
    </r>
    <r>
      <rPr>
        <sz val="10"/>
        <rFont val="Times New Roman"/>
        <family val="1"/>
        <charset val="186"/>
      </rPr>
      <t xml:space="preserve"> </t>
    </r>
    <r>
      <rPr>
        <b/>
        <sz val="10"/>
        <rFont val="Times New Roman"/>
        <family val="1"/>
        <charset val="186"/>
      </rPr>
      <t xml:space="preserve">tehniskās apkopes reizēm (EUR), bez PVN </t>
    </r>
  </si>
  <si>
    <t>* Tehnisko apkopju skaits ietver Tehniskajā specifikācijā norādītās, Pasūtītāja noteiktās 2 tehniskās apkopes, kā arī iekārtas ražotāja papildu noteiktās tehniskās apkopes, ja tādas jāveic 24 mēnešu periodā</t>
  </si>
  <si>
    <t>Tāme sastādīta 2024.gada tirgus cenās</t>
  </si>
  <si>
    <r>
      <t xml:space="preserve">Frekvenču pārveidotāja tehnisko apkopju skaits garantijas periodā </t>
    </r>
    <r>
      <rPr>
        <i/>
        <sz val="10"/>
        <rFont val="Times New Roman"/>
        <family val="1"/>
        <charset val="186"/>
      </rPr>
      <t>(Pretendents norāda tehnisko apkopju skaitu)*</t>
    </r>
  </si>
  <si>
    <t>Izmaksas kopā, ar PVN</t>
  </si>
  <si>
    <t>KSS 312</t>
  </si>
  <si>
    <t>Dammes iela 4A, Rīga</t>
  </si>
  <si>
    <t xml:space="preserve">ATKLĀTA KONKURSA 
“FREKVENČU PĀRVEIDOTĀJA PIEGĀDE UN UZSTĀDĪŠANA”
(identifikācijas Nr.RŪ-2024/243)
</t>
  </si>
  <si>
    <t>Kopā:</t>
  </si>
  <si>
    <t xml:space="preserve">Ar šo &lt;Pretendenta nosaukums, reģistrācijas numurs&gt;, iesniedzot finanšu piedāvājumu atklātā konkursā “Frekvenču pārveidotāju piegāde un uzstādīšana”, iepirkuma identifikācijas Nr.RŪ-2024/243, apliecina, ka finanšu piedāvājumā ir iekļautas visas izmaksas, kas saistītas ar iepirkuma līguma saistību izpildi, tajā skaitā, preces vērtība, darbaspēka, iekārtu, aprīkojuma, transportēšanas, iekraušanas un izkraušanas izdevumi, nodevas, nodokļi (izņemot pievienotās vērtības nodokli (turpmāk – PVN)), tai skaitā iespējamais sadārdzinājums </t>
  </si>
  <si>
    <t>Mūkusalas iela 84, Rīga</t>
  </si>
  <si>
    <t>KSS 328</t>
  </si>
  <si>
    <t>FREKVENČU PĀRVEIDOTĀJU PIEGĀDE UN UZSTĀDĪŠANA KANALIZĀCIJAS SŪKŅU STACIJĀS</t>
  </si>
  <si>
    <t>Darbu nosaukums</t>
  </si>
  <si>
    <t xml:space="preserve">Frekvenču pārveidotāja piegāde, uzstādīšana un integrēšana ABB 800xA sistēmā
izmaksas (EUR), bez PVN </t>
  </si>
  <si>
    <t>Frekvenču pārveidotāja piegāde, uzstādīšana un integrēšana ABB 800xA sistēmā, Dammes ielā 4A un tehnisko apkopju veikšana</t>
  </si>
  <si>
    <t>Frekvenču pārveidotāja piegāde, uzstādīšana un integrēšana ABB 800xA sistēmā, Mūkusalas ielā 84 un tehnisko apkopju veikšana</t>
  </si>
  <si>
    <r>
      <t>Kopējās izmaksas par frekvenču pārveidotāja piegādi, uzstādīšanu un integrēšanu ABB 800xA sistēmā,
un frekvenču pārveidotāja</t>
    </r>
    <r>
      <rPr>
        <b/>
        <strike/>
        <sz val="10"/>
        <rFont val="Times New Roman"/>
        <family val="1"/>
        <charset val="186"/>
      </rPr>
      <t xml:space="preserve"> </t>
    </r>
    <r>
      <rPr>
        <b/>
        <sz val="10"/>
        <rFont val="Times New Roman"/>
        <family val="1"/>
        <charset val="186"/>
      </rPr>
      <t xml:space="preserve">tehiskajām apkopēm garantijas periodā 
(EUR), bez PVN  </t>
    </r>
  </si>
  <si>
    <t>Uzstādīt jaunu PROFIBUS kabelis no esošās sūkņu stacijas automātikas sadalnes līdz frekvences pārveidotājiem (garumu precizēt objektā, apsekošanas laikā), veikt tā pieslēgšanu</t>
  </si>
  <si>
    <t>Programmējamā  kontroliera “PLK” ABB AC500 PM583ETH-XC un operatora paneļa “HMI” programmēšanas darbi</t>
  </si>
  <si>
    <t>Sūkņu elektrodzinēja pieslēgšanai pie frekvences pārveidotajiem izmantot esošus kabeļus.</t>
  </si>
  <si>
    <r>
      <rPr>
        <sz val="11"/>
        <rFont val="Times New Roman"/>
        <family val="1"/>
        <charset val="186"/>
      </rPr>
      <t>Esošās iekārtas Danfoss MCD5 0068B T5 GIX 20 CV2</t>
    </r>
    <r>
      <rPr>
        <sz val="11"/>
        <color rgb="FFFF0000"/>
        <rFont val="Times New Roman"/>
        <family val="1"/>
        <charset val="186"/>
      </rPr>
      <t xml:space="preserve"> </t>
    </r>
    <r>
      <rPr>
        <sz val="11"/>
        <rFont val="Times New Roman"/>
        <family val="1"/>
        <charset val="186"/>
      </rPr>
      <t>demontāžas darbi</t>
    </r>
  </si>
  <si>
    <r>
      <rPr>
        <sz val="11"/>
        <rFont val="Times New Roman"/>
        <family val="1"/>
        <charset val="186"/>
      </rPr>
      <t>Esošās iekārtas  ABB ACH550-01-157A-4+B055</t>
    </r>
    <r>
      <rPr>
        <sz val="11"/>
        <color rgb="FFFF0000"/>
        <rFont val="Times New Roman"/>
        <family val="1"/>
        <charset val="186"/>
      </rPr>
      <t xml:space="preserve"> </t>
    </r>
    <r>
      <rPr>
        <sz val="11"/>
        <rFont val="Times New Roman"/>
        <family val="1"/>
        <charset val="186"/>
      </rPr>
      <t>demontāžas darbi</t>
    </r>
  </si>
  <si>
    <t xml:space="preserve">ABB 800xA SCADA vadības sistēmas programmēšanas darbi </t>
  </si>
  <si>
    <r>
      <t>Frekvences pārveidotāja vietējo vadību izveide, uzstādot vadības slēdzi un pogas. Paredzēt šim nolūkam visus nepieciešamos signāl kabeļus un kontroles kabeļus.</t>
    </r>
    <r>
      <rPr>
        <u/>
        <sz val="11"/>
        <color rgb="FF65B4B4"/>
        <rFont val="Times New Roman"/>
        <family val="1"/>
        <charset val="186"/>
      </rPr>
      <t xml:space="preserve"> </t>
    </r>
  </si>
  <si>
    <t>Frekvenču pārveidotāju pieslēgšana pie esošās galvenās elektriskas sadalnes</t>
  </si>
  <si>
    <t xml:space="preserve">Frekvenču pārveidotāju jāpieslēdz pie esošās stacijas automātikas un vadības sistēmas </t>
  </si>
  <si>
    <t>3.4</t>
  </si>
  <si>
    <t>Frekvenču pārveidotāju pieslēgšanai paredzēt jaunus spēka barošanas kabeļus CU 4x16mm2 no esošiem motor aizsardzības automāt slēdžiem līdz jaunajiem frekvences pārveidotajiem.</t>
  </si>
  <si>
    <t>PROFINET komunikācijas protokola pieslēgšanās nolūkam paredzēt esoša PLK “ABB AC500 PM583ETH-XC” paplašināšanu ar jauno komunikācijas PROFINET moduli “CM579-PNIO-XC</t>
  </si>
  <si>
    <t>1.7</t>
  </si>
  <si>
    <t>Nodrošināt frekvenču pārveidotāja vadību, mērījumus, indikācijas nolasīšanu un iekšējās diagnostikas ar PROFINET komunikācijas protokolu.</t>
  </si>
  <si>
    <t>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</si>
</sst>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quot;Ls&quot;\ * #,##0.00_-;\-&quot;Ls&quot;\ * #,##0.00_-;_-&quot;Ls&quot;\ * &quot;-&quot;??_-;_-@_-"/>
    <numFmt numFmtId="165" formatCode="#,##0.00\ _€"/>
  </numFmts>
  <fonts count="23" x14ac:knownFonts="1">
    <font>
      <sz val="11"/>
      <color theme="1"/>
      <name val="Calibri"/>
      <family val="2"/>
      <scheme val="minor"/>
    </font>
    <font>
      <sz val="10"/>
      <name val="Arial"/>
      <family val="2"/>
      <charset val="186"/>
    </font>
    <font>
      <sz val="10"/>
      <name val="Helv"/>
    </font>
    <font>
      <sz val="10"/>
      <name val="Arial"/>
      <family val="2"/>
      <charset val="186"/>
    </font>
    <font>
      <sz val="11"/>
      <color theme="1"/>
      <name val="Times New Roman"/>
      <family val="1"/>
      <charset val="186"/>
    </font>
    <font>
      <b/>
      <sz val="11"/>
      <color theme="1"/>
      <name val="Times New Roman"/>
      <family val="1"/>
      <charset val="186"/>
    </font>
    <font>
      <b/>
      <sz val="12"/>
      <color theme="1"/>
      <name val="Times New Roman"/>
      <family val="1"/>
      <charset val="186"/>
    </font>
    <font>
      <i/>
      <sz val="9"/>
      <color theme="1"/>
      <name val="Times New Roman"/>
      <family val="1"/>
      <charset val="186"/>
    </font>
    <font>
      <sz val="11"/>
      <name val="Times New Roman"/>
      <family val="1"/>
      <charset val="186"/>
    </font>
    <font>
      <b/>
      <sz val="10"/>
      <name val="Times New Roman"/>
      <family val="1"/>
      <charset val="186"/>
    </font>
    <font>
      <sz val="11"/>
      <name val="Calibri"/>
      <family val="2"/>
      <scheme val="minor"/>
    </font>
    <font>
      <b/>
      <sz val="12"/>
      <name val="Times New Roman"/>
      <family val="1"/>
      <charset val="186"/>
    </font>
    <font>
      <sz val="10"/>
      <name val="Times New Roman"/>
      <family val="1"/>
      <charset val="186"/>
    </font>
    <font>
      <b/>
      <sz val="11"/>
      <name val="Times New Roman"/>
      <family val="1"/>
      <charset val="186"/>
    </font>
    <font>
      <i/>
      <sz val="11"/>
      <name val="Times New Roman"/>
      <family val="1"/>
      <charset val="186"/>
    </font>
    <font>
      <b/>
      <i/>
      <sz val="11"/>
      <name val="Times New Roman"/>
      <family val="1"/>
      <charset val="186"/>
    </font>
    <font>
      <sz val="8"/>
      <name val="Calibri"/>
      <family val="2"/>
      <scheme val="minor"/>
    </font>
    <font>
      <i/>
      <sz val="10"/>
      <name val="Times New Roman"/>
      <family val="1"/>
      <charset val="186"/>
    </font>
    <font>
      <sz val="11"/>
      <color theme="1"/>
      <name val="Calibri"/>
      <family val="2"/>
      <scheme val="minor"/>
    </font>
    <font>
      <b/>
      <strike/>
      <sz val="10"/>
      <name val="Times New Roman"/>
      <family val="1"/>
      <charset val="186"/>
    </font>
    <font>
      <sz val="11"/>
      <color rgb="FFFF0000"/>
      <name val="Times New Roman"/>
      <family val="1"/>
      <charset val="186"/>
    </font>
    <font>
      <u/>
      <sz val="11"/>
      <color rgb="FF65B4B4"/>
      <name val="Times New Roman"/>
      <family val="1"/>
      <charset val="186"/>
    </font>
    <font>
      <sz val="12"/>
      <color theme="1"/>
      <name val="Times New Roman"/>
      <family val="1"/>
      <charset val="186"/>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thin">
        <color theme="1"/>
      </bottom>
      <diagonal/>
    </border>
    <border>
      <left style="thin">
        <color indexed="64"/>
      </left>
      <right style="thin">
        <color indexed="64"/>
      </right>
      <top/>
      <bottom style="thin">
        <color indexed="64"/>
      </bottom>
      <diagonal/>
    </border>
    <border>
      <left style="thin">
        <color indexed="64"/>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diagonal/>
    </border>
    <border>
      <left style="thin">
        <color theme="0" tint="-0.24994659260841701"/>
      </left>
      <right style="thin">
        <color indexed="64"/>
      </right>
      <top style="thin">
        <color indexed="64"/>
      </top>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right style="thin">
        <color theme="1"/>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theme="0" tint="-0.24994659260841701"/>
      </right>
      <top/>
      <bottom/>
      <diagonal/>
    </border>
    <border>
      <left style="thin">
        <color theme="0" tint="-0.24994659260841701"/>
      </left>
      <right style="thin">
        <color theme="0" tint="-0.24994659260841701"/>
      </right>
      <top/>
      <bottom/>
      <diagonal/>
    </border>
    <border>
      <left style="thin">
        <color theme="0" tint="-0.24994659260841701"/>
      </left>
      <right style="thin">
        <color indexed="64"/>
      </right>
      <top/>
      <bottom/>
      <diagonal/>
    </border>
    <border>
      <left style="thin">
        <color theme="0" tint="-0.24994659260841701"/>
      </left>
      <right/>
      <top style="thin">
        <color indexed="64"/>
      </top>
      <bottom style="thin">
        <color indexed="64"/>
      </bottom>
      <diagonal/>
    </border>
  </borders>
  <cellStyleXfs count="11">
    <xf numFmtId="0" fontId="0" fillId="0" borderId="0"/>
    <xf numFmtId="0" fontId="1" fillId="0" borderId="0"/>
    <xf numFmtId="164" fontId="1" fillId="0" borderId="0" applyFont="0" applyFill="0" applyBorder="0" applyAlignment="0" applyProtection="0"/>
    <xf numFmtId="0" fontId="2" fillId="0" borderId="0"/>
    <xf numFmtId="0" fontId="3" fillId="0" borderId="0"/>
    <xf numFmtId="164" fontId="3" fillId="0" borderId="0" applyFont="0" applyFill="0" applyBorder="0" applyAlignment="0" applyProtection="0"/>
    <xf numFmtId="0" fontId="3" fillId="0" borderId="0"/>
    <xf numFmtId="164" fontId="3" fillId="0" borderId="0" applyFont="0" applyFill="0" applyBorder="0" applyAlignment="0" applyProtection="0"/>
    <xf numFmtId="0" fontId="1" fillId="0" borderId="0"/>
    <xf numFmtId="0" fontId="1" fillId="0" borderId="0"/>
    <xf numFmtId="43" fontId="18" fillId="0" borderId="0" applyFont="0" applyFill="0" applyBorder="0" applyAlignment="0" applyProtection="0"/>
  </cellStyleXfs>
  <cellXfs count="130">
    <xf numFmtId="0" fontId="0" fillId="0" borderId="0" xfId="0"/>
    <xf numFmtId="0" fontId="4" fillId="0" borderId="0" xfId="0" applyFont="1"/>
    <xf numFmtId="0" fontId="5" fillId="0" borderId="0" xfId="0" applyFont="1"/>
    <xf numFmtId="0" fontId="4" fillId="0" borderId="0" xfId="0" applyFont="1" applyBorder="1" applyAlignment="1"/>
    <xf numFmtId="0" fontId="4" fillId="0" borderId="0" xfId="0" applyNumberFormat="1" applyFont="1"/>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2" fontId="5" fillId="0" borderId="6" xfId="0" applyNumberFormat="1" applyFont="1" applyBorder="1"/>
    <xf numFmtId="0" fontId="4" fillId="0" borderId="2"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2" xfId="0" applyFont="1" applyBorder="1" applyAlignment="1">
      <alignment horizontal="center" vertical="center" wrapText="1"/>
    </xf>
    <xf numFmtId="0" fontId="4" fillId="0" borderId="1" xfId="0" applyFont="1" applyBorder="1" applyAlignment="1"/>
    <xf numFmtId="0" fontId="10" fillId="0" borderId="0" xfId="0" applyFont="1"/>
    <xf numFmtId="0" fontId="8" fillId="0" borderId="0" xfId="0" applyFont="1" applyFill="1"/>
    <xf numFmtId="0" fontId="10" fillId="0" borderId="0" xfId="0" applyFont="1" applyFill="1"/>
    <xf numFmtId="0" fontId="4" fillId="3"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12" fillId="0" borderId="0" xfId="0" applyFont="1" applyAlignment="1">
      <alignment horizontal="center" vertical="top"/>
    </xf>
    <xf numFmtId="0" fontId="12" fillId="0" borderId="0" xfId="0" applyFont="1" applyAlignment="1">
      <alignment vertical="top"/>
    </xf>
    <xf numFmtId="2" fontId="12" fillId="0" borderId="0" xfId="0" applyNumberFormat="1" applyFont="1" applyAlignment="1">
      <alignment vertical="top"/>
    </xf>
    <xf numFmtId="2" fontId="9" fillId="0" borderId="0" xfId="0" applyNumberFormat="1" applyFont="1" applyAlignment="1">
      <alignment vertical="top"/>
    </xf>
    <xf numFmtId="0" fontId="9" fillId="0" borderId="0" xfId="0" applyFont="1"/>
    <xf numFmtId="2" fontId="12" fillId="0" borderId="0" xfId="0" applyNumberFormat="1" applyFont="1" applyAlignment="1">
      <alignment horizontal="center" vertical="top"/>
    </xf>
    <xf numFmtId="0" fontId="12" fillId="0" borderId="0" xfId="0" applyFont="1" applyAlignment="1">
      <alignment horizontal="center" vertical="top" wrapText="1"/>
    </xf>
    <xf numFmtId="0" fontId="12" fillId="0" borderId="0" xfId="0" applyFont="1" applyAlignment="1">
      <alignment vertical="top" wrapText="1"/>
    </xf>
    <xf numFmtId="0" fontId="4" fillId="3" borderId="2" xfId="0" applyFont="1" applyFill="1" applyBorder="1" applyAlignment="1">
      <alignment horizontal="left" vertical="center" wrapText="1"/>
    </xf>
    <xf numFmtId="0" fontId="4" fillId="0" borderId="0" xfId="0" applyFont="1" applyAlignment="1">
      <alignment horizontal="left" indent="2"/>
    </xf>
    <xf numFmtId="0" fontId="4" fillId="0" borderId="2" xfId="0" applyFont="1" applyFill="1" applyBorder="1" applyAlignment="1">
      <alignment horizontal="left" vertical="center" wrapText="1"/>
    </xf>
    <xf numFmtId="0" fontId="4" fillId="0" borderId="0" xfId="0" applyFont="1" applyAlignment="1">
      <alignment vertical="top"/>
    </xf>
    <xf numFmtId="0" fontId="4" fillId="0" borderId="0" xfId="0" applyFont="1" applyAlignment="1"/>
    <xf numFmtId="0" fontId="8" fillId="0" borderId="0" xfId="0" applyFont="1"/>
    <xf numFmtId="0" fontId="9" fillId="0" borderId="9" xfId="0" applyFont="1" applyBorder="1" applyAlignment="1">
      <alignment horizontal="center" vertical="center" wrapText="1"/>
    </xf>
    <xf numFmtId="0" fontId="9" fillId="0" borderId="9" xfId="0" applyFont="1" applyBorder="1" applyAlignment="1">
      <alignment horizontal="center" vertical="center"/>
    </xf>
    <xf numFmtId="0" fontId="12" fillId="0" borderId="9" xfId="0" applyFont="1" applyBorder="1" applyAlignment="1">
      <alignment horizontal="center" vertical="center" wrapText="1"/>
    </xf>
    <xf numFmtId="0" fontId="12" fillId="0" borderId="9" xfId="0" quotePrefix="1" applyNumberFormat="1" applyFont="1" applyBorder="1" applyAlignment="1">
      <alignment horizontal="left" vertical="center" wrapText="1"/>
    </xf>
    <xf numFmtId="0" fontId="5" fillId="0" borderId="2" xfId="0" applyFont="1" applyFill="1" applyBorder="1" applyAlignment="1">
      <alignment horizontal="left" vertical="center" wrapText="1"/>
    </xf>
    <xf numFmtId="0" fontId="8" fillId="0" borderId="4" xfId="0" applyFont="1" applyBorder="1" applyAlignment="1">
      <alignment horizontal="left" vertical="center" wrapText="1"/>
    </xf>
    <xf numFmtId="0" fontId="8" fillId="0" borderId="3" xfId="0" applyFont="1" applyBorder="1" applyAlignment="1">
      <alignment horizontal="center" vertical="center" wrapText="1"/>
    </xf>
    <xf numFmtId="49" fontId="5" fillId="2"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3" borderId="2" xfId="0" applyNumberFormat="1" applyFont="1" applyFill="1" applyBorder="1" applyAlignment="1">
      <alignment horizontal="center" vertical="center" wrapText="1"/>
    </xf>
    <xf numFmtId="0" fontId="4" fillId="0" borderId="0" xfId="0" applyFont="1" applyBorder="1" applyAlignment="1">
      <alignment horizontal="center" vertical="center"/>
    </xf>
    <xf numFmtId="0" fontId="4" fillId="0" borderId="0" xfId="0" applyFont="1" applyAlignment="1">
      <alignment horizontal="center" vertical="center"/>
    </xf>
    <xf numFmtId="49" fontId="12" fillId="0" borderId="0" xfId="0" applyNumberFormat="1" applyFont="1" applyAlignment="1">
      <alignment horizontal="center" vertical="center"/>
    </xf>
    <xf numFmtId="0" fontId="8" fillId="0" borderId="0" xfId="0" applyFont="1" applyAlignment="1">
      <alignment horizontal="left" vertical="center"/>
    </xf>
    <xf numFmtId="0" fontId="10" fillId="0" borderId="0" xfId="0" applyFont="1" applyAlignment="1">
      <alignment horizontal="left" vertical="center"/>
    </xf>
    <xf numFmtId="165" fontId="12" fillId="3" borderId="9" xfId="0" applyNumberFormat="1" applyFont="1" applyFill="1" applyBorder="1" applyAlignment="1">
      <alignment horizontal="right" vertical="center"/>
    </xf>
    <xf numFmtId="2" fontId="12" fillId="0" borderId="9" xfId="0" applyNumberFormat="1" applyFont="1" applyBorder="1" applyAlignment="1">
      <alignment horizontal="right" vertical="center"/>
    </xf>
    <xf numFmtId="0" fontId="9" fillId="0" borderId="0" xfId="0" applyFont="1" applyFill="1" applyBorder="1" applyAlignment="1">
      <alignment vertical="top" wrapText="1"/>
    </xf>
    <xf numFmtId="0" fontId="9" fillId="0" borderId="0" xfId="0" applyFont="1" applyFill="1" applyBorder="1" applyAlignment="1">
      <alignment horizontal="right" vertical="top" wrapText="1"/>
    </xf>
    <xf numFmtId="2" fontId="12" fillId="0" borderId="0" xfId="0" applyNumberFormat="1" applyFont="1" applyFill="1" applyBorder="1" applyAlignment="1">
      <alignment vertical="top" wrapText="1"/>
    </xf>
    <xf numFmtId="2" fontId="12" fillId="0" borderId="9" xfId="0" applyNumberFormat="1" applyFont="1" applyFill="1" applyBorder="1" applyAlignment="1">
      <alignment horizontal="right" vertical="top" wrapText="1"/>
    </xf>
    <xf numFmtId="0" fontId="8" fillId="0" borderId="0" xfId="0" applyFont="1" applyBorder="1"/>
    <xf numFmtId="0" fontId="9" fillId="0" borderId="17" xfId="0" applyFont="1" applyFill="1" applyBorder="1" applyAlignment="1">
      <alignment horizontal="right" vertical="top" wrapText="1"/>
    </xf>
    <xf numFmtId="2" fontId="9" fillId="0" borderId="9" xfId="0" applyNumberFormat="1" applyFont="1" applyBorder="1" applyAlignment="1">
      <alignment horizontal="right" vertical="center"/>
    </xf>
    <xf numFmtId="49" fontId="14" fillId="3" borderId="10" xfId="0" applyNumberFormat="1" applyFont="1" applyFill="1" applyBorder="1" applyAlignment="1">
      <alignment horizontal="center" vertical="center"/>
    </xf>
    <xf numFmtId="0" fontId="14" fillId="3" borderId="18" xfId="0" applyFont="1" applyFill="1" applyBorder="1" applyAlignment="1">
      <alignment horizontal="center" vertical="center"/>
    </xf>
    <xf numFmtId="49" fontId="14" fillId="3" borderId="19" xfId="0" applyNumberFormat="1" applyFont="1" applyFill="1" applyBorder="1" applyAlignment="1">
      <alignment horizontal="center" vertical="center"/>
    </xf>
    <xf numFmtId="0" fontId="14" fillId="3" borderId="20" xfId="0" applyFont="1" applyFill="1" applyBorder="1" applyAlignment="1">
      <alignment horizontal="center" vertical="center"/>
    </xf>
    <xf numFmtId="49" fontId="14" fillId="3" borderId="21" xfId="0" applyNumberFormat="1" applyFont="1" applyFill="1" applyBorder="1" applyAlignment="1">
      <alignment horizontal="center" vertical="center"/>
    </xf>
    <xf numFmtId="0" fontId="14" fillId="3" borderId="21" xfId="0" applyFont="1" applyFill="1" applyBorder="1" applyAlignment="1">
      <alignment horizontal="center" vertical="center"/>
    </xf>
    <xf numFmtId="49" fontId="14" fillId="3" borderId="22" xfId="0" applyNumberFormat="1" applyFont="1" applyFill="1" applyBorder="1" applyAlignment="1">
      <alignment horizontal="center" vertical="center"/>
    </xf>
    <xf numFmtId="0" fontId="14" fillId="3" borderId="22" xfId="0" applyFont="1" applyFill="1" applyBorder="1" applyAlignment="1">
      <alignment horizontal="center" vertical="center"/>
    </xf>
    <xf numFmtId="0" fontId="13" fillId="2" borderId="14" xfId="0" applyFont="1" applyFill="1" applyBorder="1" applyAlignment="1">
      <alignment horizontal="center" vertical="center" textRotation="90" wrapText="1"/>
    </xf>
    <xf numFmtId="0" fontId="13" fillId="2" borderId="15" xfId="0" applyFont="1" applyFill="1" applyBorder="1" applyAlignment="1">
      <alignment horizontal="center" vertical="center" textRotation="90" wrapText="1"/>
    </xf>
    <xf numFmtId="2" fontId="13" fillId="2" borderId="15" xfId="0" applyNumberFormat="1" applyFont="1" applyFill="1" applyBorder="1" applyAlignment="1">
      <alignment horizontal="center" vertical="center" textRotation="90" wrapText="1"/>
    </xf>
    <xf numFmtId="2" fontId="13" fillId="2" borderId="23" xfId="0" applyNumberFormat="1" applyFont="1" applyFill="1" applyBorder="1" applyAlignment="1">
      <alignment horizontal="center" vertical="center" textRotation="90" wrapText="1"/>
    </xf>
    <xf numFmtId="2" fontId="13" fillId="2" borderId="14" xfId="0" applyNumberFormat="1" applyFont="1" applyFill="1" applyBorder="1" applyAlignment="1">
      <alignment horizontal="center" vertical="center" textRotation="90" wrapText="1"/>
    </xf>
    <xf numFmtId="2" fontId="13" fillId="2" borderId="16" xfId="0" applyNumberFormat="1" applyFont="1" applyFill="1" applyBorder="1" applyAlignment="1">
      <alignment horizontal="center" vertical="center" textRotation="90" wrapText="1"/>
    </xf>
    <xf numFmtId="49" fontId="4" fillId="3" borderId="8" xfId="0" applyNumberFormat="1" applyFont="1" applyFill="1" applyBorder="1" applyAlignment="1">
      <alignment horizontal="center" vertical="center" wrapText="1"/>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4" fillId="0" borderId="8" xfId="0" applyFont="1" applyFill="1" applyBorder="1" applyAlignment="1">
      <alignment horizontal="center" vertical="center" wrapText="1"/>
    </xf>
    <xf numFmtId="49" fontId="5" fillId="3" borderId="5" xfId="0" applyNumberFormat="1" applyFont="1" applyFill="1" applyBorder="1" applyAlignment="1">
      <alignment horizontal="center" vertical="center" wrapText="1"/>
    </xf>
    <xf numFmtId="0" fontId="5" fillId="0" borderId="5" xfId="0" applyFont="1" applyBorder="1" applyAlignment="1">
      <alignment horizontal="left" vertical="center" wrapText="1"/>
    </xf>
    <xf numFmtId="43" fontId="4" fillId="0" borderId="16" xfId="10" applyFont="1" applyFill="1" applyBorder="1" applyAlignment="1">
      <alignment horizontal="left" vertical="center" wrapText="1"/>
    </xf>
    <xf numFmtId="43" fontId="4" fillId="2" borderId="14" xfId="10" applyFont="1" applyFill="1" applyBorder="1" applyAlignment="1">
      <alignment horizontal="left" vertical="center" wrapText="1"/>
    </xf>
    <xf numFmtId="43" fontId="4" fillId="2" borderId="15" xfId="10" applyFont="1" applyFill="1" applyBorder="1" applyAlignment="1">
      <alignment horizontal="left" vertical="center" wrapText="1"/>
    </xf>
    <xf numFmtId="43" fontId="4" fillId="2" borderId="16" xfId="10" applyFont="1" applyFill="1" applyBorder="1" applyAlignment="1">
      <alignment horizontal="left" vertical="center" wrapText="1"/>
    </xf>
    <xf numFmtId="43" fontId="4" fillId="0" borderId="14" xfId="10" applyFont="1" applyFill="1" applyBorder="1" applyAlignment="1">
      <alignment horizontal="left" vertical="center" wrapText="1"/>
    </xf>
    <xf numFmtId="43" fontId="4" fillId="0" borderId="15" xfId="10" applyFont="1" applyFill="1" applyBorder="1" applyAlignment="1">
      <alignment horizontal="left" vertical="center" wrapText="1"/>
    </xf>
    <xf numFmtId="43" fontId="4" fillId="3" borderId="14" xfId="10" applyFont="1" applyFill="1" applyBorder="1" applyAlignment="1">
      <alignment horizontal="left" vertical="center" wrapText="1"/>
    </xf>
    <xf numFmtId="43" fontId="4" fillId="3" borderId="15" xfId="10" applyFont="1" applyFill="1" applyBorder="1" applyAlignment="1">
      <alignment horizontal="left" vertical="center" wrapText="1"/>
    </xf>
    <xf numFmtId="43" fontId="4" fillId="3" borderId="16" xfId="10" applyFont="1" applyFill="1" applyBorder="1" applyAlignment="1">
      <alignment horizontal="left" vertical="center" wrapText="1"/>
    </xf>
    <xf numFmtId="43" fontId="4" fillId="0" borderId="14" xfId="10" applyFont="1" applyBorder="1" applyAlignment="1">
      <alignment horizontal="left" vertical="center" wrapText="1"/>
    </xf>
    <xf numFmtId="43" fontId="4" fillId="0" borderId="15" xfId="10" applyFont="1" applyBorder="1" applyAlignment="1">
      <alignment horizontal="left" vertical="center" wrapText="1"/>
    </xf>
    <xf numFmtId="43" fontId="4" fillId="0" borderId="11" xfId="10" applyFont="1" applyBorder="1" applyAlignment="1">
      <alignment horizontal="left" vertical="center" wrapText="1"/>
    </xf>
    <xf numFmtId="43" fontId="4" fillId="0" borderId="12" xfId="10" applyFont="1" applyBorder="1" applyAlignment="1">
      <alignment horizontal="left" vertical="center" wrapText="1"/>
    </xf>
    <xf numFmtId="43" fontId="4" fillId="0" borderId="12" xfId="10" applyFont="1" applyFill="1" applyBorder="1" applyAlignment="1">
      <alignment horizontal="left" vertical="center" wrapText="1"/>
    </xf>
    <xf numFmtId="43" fontId="4" fillId="0" borderId="13" xfId="10" applyFont="1" applyFill="1" applyBorder="1" applyAlignment="1">
      <alignment horizontal="left" vertical="center" wrapText="1"/>
    </xf>
    <xf numFmtId="43" fontId="4" fillId="0" borderId="11" xfId="10" applyFont="1" applyFill="1" applyBorder="1" applyAlignment="1">
      <alignment horizontal="left" vertical="center" wrapText="1"/>
    </xf>
    <xf numFmtId="43" fontId="4" fillId="0" borderId="14" xfId="10" applyFont="1" applyFill="1" applyBorder="1" applyAlignment="1">
      <alignment horizontal="right" vertical="center" wrapText="1"/>
    </xf>
    <xf numFmtId="43" fontId="4" fillId="0" borderId="15" xfId="10" applyFont="1" applyFill="1" applyBorder="1" applyAlignment="1">
      <alignment horizontal="right" vertical="center" wrapText="1"/>
    </xf>
    <xf numFmtId="43" fontId="5" fillId="0" borderId="16" xfId="10" applyFont="1" applyBorder="1" applyAlignment="1">
      <alignment horizontal="right"/>
    </xf>
    <xf numFmtId="0" fontId="4" fillId="0" borderId="0" xfId="0" applyFont="1" applyAlignment="1">
      <alignment horizontal="left" indent="2"/>
    </xf>
    <xf numFmtId="0" fontId="12" fillId="0" borderId="0" xfId="0" applyFont="1" applyBorder="1" applyAlignment="1">
      <alignment horizontal="center" vertical="center" wrapText="1"/>
    </xf>
    <xf numFmtId="0" fontId="12" fillId="0" borderId="0" xfId="0" quotePrefix="1" applyNumberFormat="1" applyFont="1" applyBorder="1" applyAlignment="1">
      <alignment horizontal="left" vertical="center" wrapText="1"/>
    </xf>
    <xf numFmtId="165" fontId="12" fillId="3" borderId="0" xfId="0" applyNumberFormat="1" applyFont="1" applyFill="1" applyBorder="1" applyAlignment="1">
      <alignment horizontal="right" vertical="center"/>
    </xf>
    <xf numFmtId="165" fontId="9" fillId="3" borderId="17" xfId="0" applyNumberFormat="1" applyFont="1" applyFill="1" applyBorder="1" applyAlignment="1">
      <alignment horizontal="right" vertical="center"/>
    </xf>
    <xf numFmtId="0" fontId="20" fillId="0" borderId="9" xfId="0" applyFont="1" applyBorder="1" applyAlignment="1">
      <alignment horizontal="left" vertical="center" wrapText="1"/>
    </xf>
    <xf numFmtId="0" fontId="8" fillId="0" borderId="9" xfId="0" applyFont="1" applyBorder="1" applyAlignment="1">
      <alignment horizontal="left" vertical="center" wrapText="1"/>
    </xf>
    <xf numFmtId="0" fontId="4" fillId="0" borderId="0" xfId="0" applyFont="1" applyAlignment="1">
      <alignment wrapText="1"/>
    </xf>
    <xf numFmtId="0" fontId="8" fillId="0" borderId="10" xfId="0" applyFont="1" applyBorder="1" applyAlignment="1">
      <alignment horizontal="left" vertical="center" wrapText="1"/>
    </xf>
    <xf numFmtId="0" fontId="4" fillId="0" borderId="9" xfId="0" applyFont="1" applyBorder="1" applyAlignment="1">
      <alignment vertical="center" wrapText="1"/>
    </xf>
    <xf numFmtId="0" fontId="4" fillId="0" borderId="2" xfId="0" applyFont="1" applyBorder="1" applyAlignment="1">
      <alignment horizontal="center" vertical="center"/>
    </xf>
    <xf numFmtId="0" fontId="4" fillId="0" borderId="2" xfId="0" applyFont="1" applyBorder="1"/>
    <xf numFmtId="0" fontId="22" fillId="0" borderId="2" xfId="0" applyFont="1" applyFill="1" applyBorder="1" applyAlignment="1">
      <alignment horizontal="left" vertical="center" wrapText="1"/>
    </xf>
    <xf numFmtId="0" fontId="4" fillId="0" borderId="2" xfId="0" applyFont="1" applyBorder="1" applyAlignment="1">
      <alignment wrapText="1"/>
    </xf>
    <xf numFmtId="0" fontId="11" fillId="0" borderId="0" xfId="0" applyFont="1" applyAlignment="1">
      <alignment horizontal="center"/>
    </xf>
    <xf numFmtId="0" fontId="8" fillId="0" borderId="0" xfId="0" applyFont="1" applyBorder="1" applyAlignment="1">
      <alignment horizontal="center" vertical="top" wrapText="1"/>
    </xf>
    <xf numFmtId="0" fontId="8" fillId="3" borderId="0" xfId="0" applyFont="1" applyFill="1" applyBorder="1" applyAlignment="1">
      <alignment horizontal="center" vertical="top" wrapText="1"/>
    </xf>
    <xf numFmtId="0" fontId="9" fillId="0" borderId="0" xfId="0" applyFont="1" applyAlignment="1">
      <alignment vertical="center" wrapText="1"/>
    </xf>
    <xf numFmtId="0" fontId="4" fillId="0" borderId="0" xfId="0" applyFont="1" applyAlignment="1">
      <alignment horizontal="left" indent="2"/>
    </xf>
    <xf numFmtId="0" fontId="6" fillId="0" borderId="0" xfId="0" applyFont="1" applyAlignment="1">
      <alignment horizontal="center"/>
    </xf>
    <xf numFmtId="0" fontId="4" fillId="0" borderId="1" xfId="0" applyFont="1" applyBorder="1" applyAlignment="1">
      <alignment horizontal="center"/>
    </xf>
    <xf numFmtId="0" fontId="7" fillId="0" borderId="0" xfId="0" applyFont="1" applyAlignment="1">
      <alignment horizontal="center" vertical="top"/>
    </xf>
    <xf numFmtId="0" fontId="4" fillId="0" borderId="1" xfId="0" applyFont="1" applyBorder="1" applyAlignment="1">
      <alignment horizontal="left"/>
    </xf>
    <xf numFmtId="0" fontId="4" fillId="0" borderId="5" xfId="0" applyFont="1" applyBorder="1" applyAlignment="1">
      <alignment horizontal="left" indent="2"/>
    </xf>
    <xf numFmtId="0" fontId="15" fillId="0" borderId="0" xfId="0" applyFont="1" applyAlignment="1">
      <alignment horizontal="left" vertical="top" wrapText="1"/>
    </xf>
    <xf numFmtId="49" fontId="12" fillId="0" borderId="0" xfId="0" applyNumberFormat="1" applyFont="1" applyAlignment="1">
      <alignment horizontal="left" vertical="top"/>
    </xf>
    <xf numFmtId="0" fontId="13" fillId="2" borderId="2" xfId="0" applyFont="1" applyFill="1" applyBorder="1" applyAlignment="1">
      <alignment horizontal="center" vertical="center"/>
    </xf>
    <xf numFmtId="4" fontId="13" fillId="0" borderId="5" xfId="0" applyNumberFormat="1" applyFont="1" applyFill="1" applyBorder="1" applyAlignment="1">
      <alignment horizontal="right" vertical="center"/>
    </xf>
    <xf numFmtId="4" fontId="13" fillId="0" borderId="7" xfId="0" applyNumberFormat="1" applyFont="1" applyFill="1" applyBorder="1" applyAlignment="1">
      <alignment horizontal="right" vertical="center"/>
    </xf>
    <xf numFmtId="49" fontId="13" fillId="2" borderId="2" xfId="0" applyNumberFormat="1" applyFont="1" applyFill="1" applyBorder="1" applyAlignment="1">
      <alignment horizontal="center" vertical="center" textRotation="90"/>
    </xf>
    <xf numFmtId="0" fontId="13" fillId="2" borderId="2" xfId="0" applyFont="1" applyFill="1" applyBorder="1" applyAlignment="1">
      <alignment horizontal="center" vertical="center" textRotation="90"/>
    </xf>
    <xf numFmtId="0" fontId="13" fillId="2" borderId="2" xfId="0" applyNumberFormat="1" applyFont="1" applyFill="1" applyBorder="1" applyAlignment="1">
      <alignment horizontal="center" vertical="center" wrapText="1"/>
    </xf>
    <xf numFmtId="0" fontId="13" fillId="2" borderId="2" xfId="0" applyFont="1" applyFill="1" applyBorder="1" applyAlignment="1">
      <alignment horizontal="center" vertical="center" textRotation="90" wrapText="1"/>
    </xf>
    <xf numFmtId="2" fontId="13" fillId="2" borderId="2" xfId="0" applyNumberFormat="1" applyFont="1" applyFill="1" applyBorder="1" applyAlignment="1">
      <alignment horizontal="center" vertical="center" textRotation="90"/>
    </xf>
    <xf numFmtId="0" fontId="13" fillId="2" borderId="4" xfId="0" applyFont="1" applyFill="1" applyBorder="1" applyAlignment="1">
      <alignment horizontal="center" vertical="center"/>
    </xf>
  </cellXfs>
  <cellStyles count="11">
    <cellStyle name="Currency 2" xfId="2" xr:uid="{00000000-0005-0000-0000-000000000000}"/>
    <cellStyle name="Currency 2 2" xfId="7" xr:uid="{00000000-0005-0000-0000-000001000000}"/>
    <cellStyle name="Currency 3" xfId="5" xr:uid="{00000000-0005-0000-0000-000002000000}"/>
    <cellStyle name="Komats" xfId="10" builtinId="3"/>
    <cellStyle name="Normal 2" xfId="1" xr:uid="{00000000-0005-0000-0000-000003000000}"/>
    <cellStyle name="Normal 2 2" xfId="6" xr:uid="{00000000-0005-0000-0000-000004000000}"/>
    <cellStyle name="Normal 3" xfId="4" xr:uid="{00000000-0005-0000-0000-000005000000}"/>
    <cellStyle name="Normal_Rezekne_teplouzel" xfId="8" xr:uid="{2526FE45-C23C-4378-ABDE-CABAD2A9E74F}"/>
    <cellStyle name="Parasts" xfId="0" builtinId="0"/>
    <cellStyle name="Style 1" xfId="3" xr:uid="{00000000-0005-0000-0000-000007000000}"/>
    <cellStyle name="Обычный_2009-04-27_PED IESN" xfId="9" xr:uid="{D6B5300D-B59E-498B-8004-346F830DEA3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9"/>
  <sheetViews>
    <sheetView showGridLines="0" tabSelected="1" zoomScaleNormal="100" zoomScaleSheetLayoutView="100" workbookViewId="0">
      <selection activeCell="F22" sqref="F22"/>
    </sheetView>
  </sheetViews>
  <sheetFormatPr defaultColWidth="9.140625" defaultRowHeight="15" x14ac:dyDescent="0.25"/>
  <cols>
    <col min="1" max="1" width="1.85546875" style="12" customWidth="1"/>
    <col min="2" max="2" width="9.140625" style="31"/>
    <col min="3" max="3" width="44.42578125" style="31" customWidth="1"/>
    <col min="4" max="7" width="22.7109375" style="31" customWidth="1"/>
    <col min="8" max="8" width="28" style="31" customWidth="1"/>
    <col min="9" max="10" width="9.140625" style="31"/>
    <col min="11" max="16384" width="9.140625" style="12"/>
  </cols>
  <sheetData>
    <row r="1" spans="2:10" s="14" customFormat="1" x14ac:dyDescent="0.25">
      <c r="B1" s="13"/>
      <c r="C1" s="13"/>
      <c r="D1" s="13"/>
      <c r="E1" s="13"/>
      <c r="F1" s="13"/>
      <c r="G1" s="13"/>
      <c r="H1" s="13"/>
      <c r="I1" s="13"/>
      <c r="J1" s="13"/>
    </row>
    <row r="2" spans="2:10" ht="15.75" x14ac:dyDescent="0.25">
      <c r="B2" s="109" t="s">
        <v>42</v>
      </c>
      <c r="C2" s="109"/>
      <c r="D2" s="109"/>
      <c r="E2" s="109"/>
      <c r="F2" s="109"/>
      <c r="G2" s="109"/>
      <c r="H2" s="109"/>
    </row>
    <row r="3" spans="2:10" ht="48" customHeight="1" x14ac:dyDescent="0.25">
      <c r="B3" s="110" t="s">
        <v>87</v>
      </c>
      <c r="C3" s="110"/>
      <c r="D3" s="110"/>
      <c r="E3" s="110"/>
      <c r="F3" s="110"/>
      <c r="G3" s="110"/>
      <c r="H3" s="110"/>
    </row>
    <row r="4" spans="2:10" ht="60" customHeight="1" x14ac:dyDescent="0.25">
      <c r="B4" s="111" t="s">
        <v>89</v>
      </c>
      <c r="C4" s="111"/>
      <c r="D4" s="111"/>
      <c r="E4" s="111"/>
      <c r="F4" s="111"/>
      <c r="G4" s="111"/>
      <c r="H4" s="111"/>
    </row>
    <row r="6" spans="2:10" ht="121.5" customHeight="1" x14ac:dyDescent="0.25">
      <c r="B6" s="32" t="s">
        <v>29</v>
      </c>
      <c r="C6" s="33" t="s">
        <v>78</v>
      </c>
      <c r="D6" s="32" t="s">
        <v>94</v>
      </c>
      <c r="E6" s="32" t="s">
        <v>79</v>
      </c>
      <c r="F6" s="32" t="s">
        <v>83</v>
      </c>
      <c r="G6" s="32" t="s">
        <v>80</v>
      </c>
      <c r="H6" s="32" t="s">
        <v>97</v>
      </c>
    </row>
    <row r="7" spans="2:10" s="46" customFormat="1" ht="38.25" x14ac:dyDescent="0.25">
      <c r="B7" s="34" t="s">
        <v>12</v>
      </c>
      <c r="C7" s="35" t="s">
        <v>95</v>
      </c>
      <c r="D7" s="47">
        <f>'LOK-1'!O9</f>
        <v>0</v>
      </c>
      <c r="E7" s="47"/>
      <c r="F7" s="47"/>
      <c r="G7" s="48">
        <f>E7*F7</f>
        <v>0</v>
      </c>
      <c r="H7" s="55">
        <f>G7+D7</f>
        <v>0</v>
      </c>
      <c r="I7" s="45"/>
      <c r="J7" s="45"/>
    </row>
    <row r="8" spans="2:10" s="46" customFormat="1" ht="38.25" x14ac:dyDescent="0.25">
      <c r="B8" s="34" t="s">
        <v>19</v>
      </c>
      <c r="C8" s="35" t="s">
        <v>96</v>
      </c>
      <c r="D8" s="47">
        <f>'LOK-2'!O9</f>
        <v>0</v>
      </c>
      <c r="E8" s="47"/>
      <c r="F8" s="47"/>
      <c r="G8" s="48">
        <f>E8*F8</f>
        <v>0</v>
      </c>
      <c r="H8" s="55">
        <f>G8+D8</f>
        <v>0</v>
      </c>
      <c r="I8" s="45"/>
      <c r="J8" s="45"/>
    </row>
    <row r="9" spans="2:10" s="46" customFormat="1" ht="21" customHeight="1" x14ac:dyDescent="0.25">
      <c r="B9" s="96"/>
      <c r="C9" s="97"/>
      <c r="D9" s="98"/>
      <c r="E9" s="98"/>
      <c r="F9" s="98"/>
      <c r="G9" s="99" t="s">
        <v>88</v>
      </c>
      <c r="H9" s="55">
        <f>H7+H8</f>
        <v>0</v>
      </c>
      <c r="I9" s="45"/>
      <c r="J9" s="45"/>
    </row>
    <row r="10" spans="2:10" x14ac:dyDescent="0.25">
      <c r="B10" s="53"/>
      <c r="C10" s="53"/>
      <c r="D10" s="49"/>
      <c r="E10" s="49"/>
      <c r="F10" s="49"/>
      <c r="G10" s="54" t="s">
        <v>77</v>
      </c>
      <c r="H10" s="52">
        <f>ROUND(H9*0.21,2)</f>
        <v>0</v>
      </c>
    </row>
    <row r="11" spans="2:10" ht="15.75" customHeight="1" x14ac:dyDescent="0.25">
      <c r="B11" s="53"/>
      <c r="C11" s="53"/>
      <c r="D11" s="49"/>
      <c r="E11" s="49"/>
      <c r="F11" s="49"/>
      <c r="G11" s="54" t="s">
        <v>84</v>
      </c>
      <c r="H11" s="52">
        <f>SUM(H9:H10)</f>
        <v>0</v>
      </c>
    </row>
    <row r="12" spans="2:10" ht="15.75" customHeight="1" x14ac:dyDescent="0.25">
      <c r="D12" s="49"/>
      <c r="E12" s="49"/>
      <c r="F12" s="49"/>
      <c r="G12" s="50"/>
      <c r="H12" s="51"/>
    </row>
    <row r="13" spans="2:10" ht="15.75" customHeight="1" x14ac:dyDescent="0.25">
      <c r="B13" s="112" t="s">
        <v>81</v>
      </c>
      <c r="C13" s="112"/>
      <c r="D13" s="112"/>
      <c r="E13" s="112"/>
      <c r="F13" s="112"/>
      <c r="G13" s="112"/>
      <c r="H13" s="112"/>
    </row>
    <row r="14" spans="2:10" ht="15.75" customHeight="1" x14ac:dyDescent="0.25">
      <c r="B14" s="112"/>
      <c r="C14" s="112"/>
      <c r="D14" s="112"/>
      <c r="E14" s="112"/>
      <c r="F14" s="112"/>
      <c r="G14" s="112"/>
      <c r="H14" s="112"/>
    </row>
    <row r="15" spans="2:10" ht="15.75" customHeight="1" x14ac:dyDescent="0.25">
      <c r="D15" s="49"/>
      <c r="E15" s="49"/>
      <c r="F15" s="49"/>
      <c r="G15" s="50"/>
      <c r="H15" s="51"/>
    </row>
    <row r="16" spans="2:10" ht="14.45" customHeight="1" x14ac:dyDescent="0.25">
      <c r="B16" s="29" t="s">
        <v>70</v>
      </c>
      <c r="C16" s="29"/>
      <c r="D16" s="29"/>
      <c r="E16" s="29"/>
      <c r="F16" s="29"/>
      <c r="G16" s="29"/>
      <c r="H16" s="29"/>
      <c r="I16" s="29"/>
      <c r="J16" s="29"/>
    </row>
    <row r="17" spans="2:10" x14ac:dyDescent="0.25">
      <c r="B17" s="30" t="s">
        <v>71</v>
      </c>
      <c r="C17" s="30"/>
      <c r="D17" s="30"/>
      <c r="E17" s="30"/>
      <c r="F17" s="30"/>
      <c r="G17" s="30"/>
      <c r="H17" s="30"/>
      <c r="I17" s="30"/>
      <c r="J17" s="30"/>
    </row>
    <row r="18" spans="2:10" x14ac:dyDescent="0.25">
      <c r="B18" s="30" t="s">
        <v>72</v>
      </c>
      <c r="C18" s="30"/>
      <c r="D18" s="30"/>
      <c r="E18" s="30"/>
      <c r="F18" s="30"/>
      <c r="G18" s="30"/>
      <c r="H18" s="30"/>
      <c r="I18" s="30"/>
      <c r="J18" s="30"/>
    </row>
    <row r="19" spans="2:10" x14ac:dyDescent="0.25">
      <c r="B19" s="30" t="s">
        <v>73</v>
      </c>
      <c r="C19" s="30"/>
      <c r="D19" s="30"/>
      <c r="E19" s="30"/>
      <c r="F19" s="30"/>
      <c r="G19" s="30"/>
      <c r="H19" s="30"/>
      <c r="I19" s="30"/>
      <c r="J19" s="30"/>
    </row>
  </sheetData>
  <protectedRanges>
    <protectedRange algorithmName="SHA-512" hashValue="Sy5w1ciWtXAR/5YJT7oZg9KlLmwY9aur7u3fO7M6XrJ8FjgxdjpgvmAVbNkzUVEVLLTLITalNn/xa57hDE3Fhg==" saltValue="y5Ya5/x4C0GpHCc3IKmlOQ==" spinCount="100000" sqref="B16:J19" name="Diapazons1"/>
  </protectedRanges>
  <mergeCells count="4">
    <mergeCell ref="B2:H2"/>
    <mergeCell ref="B3:H3"/>
    <mergeCell ref="B4:H4"/>
    <mergeCell ref="B13:H14"/>
  </mergeCells>
  <phoneticPr fontId="16" type="noConversion"/>
  <pageMargins left="0.7" right="0.7" top="0.75" bottom="0.75" header="0.3" footer="0.3"/>
  <pageSetup paperSize="9" orientation="landscape" r:id="rId1"/>
  <headerFooter scaleWithDoc="0">
    <oddFooter>&amp;C&amp;10&amp;A&amp;R&amp;10Lapa &amp;P no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F6465-85E3-4709-B6FD-E5C76AB0C4D3}">
  <sheetPr>
    <pageSetUpPr fitToPage="1"/>
  </sheetPr>
  <dimension ref="B2:Q40"/>
  <sheetViews>
    <sheetView showGridLines="0" zoomScaleNormal="100" zoomScaleSheetLayoutView="75" workbookViewId="0">
      <pane ySplit="13" topLeftCell="A14" activePane="bottomLeft" state="frozen"/>
      <selection pane="bottomLeft" activeCell="F22" sqref="F22"/>
    </sheetView>
  </sheetViews>
  <sheetFormatPr defaultColWidth="8.85546875" defaultRowHeight="15" x14ac:dyDescent="0.25"/>
  <cols>
    <col min="1" max="1" width="2.42578125" style="1" customWidth="1"/>
    <col min="2" max="2" width="6.7109375" style="43" customWidth="1"/>
    <col min="3" max="3" width="11.140625" style="1" bestFit="1" customWidth="1"/>
    <col min="4" max="4" width="51" style="1" customWidth="1"/>
    <col min="5" max="14" width="8.7109375" style="1" customWidth="1"/>
    <col min="15" max="17" width="9.5703125" style="1" bestFit="1" customWidth="1"/>
    <col min="18" max="16384" width="8.85546875" style="1"/>
  </cols>
  <sheetData>
    <row r="2" spans="2:17" s="4" customFormat="1" ht="15.75" x14ac:dyDescent="0.25">
      <c r="B2" s="114" t="s">
        <v>32</v>
      </c>
      <c r="C2" s="114"/>
      <c r="D2" s="114"/>
      <c r="E2" s="114"/>
      <c r="F2" s="114"/>
      <c r="G2" s="114"/>
      <c r="H2" s="114"/>
      <c r="I2" s="114"/>
      <c r="J2" s="114"/>
      <c r="K2" s="114"/>
      <c r="L2" s="114"/>
      <c r="M2" s="114"/>
      <c r="N2" s="114"/>
      <c r="O2" s="114"/>
      <c r="P2" s="114"/>
      <c r="Q2" s="114"/>
    </row>
    <row r="3" spans="2:17" x14ac:dyDescent="0.25">
      <c r="B3" s="42"/>
      <c r="C3" s="3"/>
      <c r="D3" s="115" t="s">
        <v>92</v>
      </c>
      <c r="E3" s="115"/>
      <c r="F3" s="115"/>
      <c r="G3" s="115"/>
      <c r="H3" s="115"/>
      <c r="I3" s="115"/>
      <c r="J3" s="115"/>
      <c r="K3" s="115"/>
      <c r="L3" s="115"/>
      <c r="M3" s="115"/>
      <c r="N3" s="115"/>
      <c r="O3" s="115"/>
      <c r="P3" s="3"/>
      <c r="Q3" s="3"/>
    </row>
    <row r="4" spans="2:17" x14ac:dyDescent="0.25">
      <c r="B4" s="116" t="s">
        <v>11</v>
      </c>
      <c r="C4" s="116"/>
      <c r="D4" s="116"/>
      <c r="E4" s="116"/>
      <c r="F4" s="116"/>
      <c r="G4" s="116"/>
      <c r="H4" s="116"/>
      <c r="I4" s="116"/>
      <c r="J4" s="116"/>
      <c r="K4" s="116"/>
      <c r="L4" s="116"/>
      <c r="M4" s="116"/>
      <c r="N4" s="116"/>
      <c r="O4" s="116"/>
      <c r="P4" s="116"/>
      <c r="Q4" s="116"/>
    </row>
    <row r="5" spans="2:17" x14ac:dyDescent="0.25">
      <c r="B5" s="113" t="s">
        <v>5</v>
      </c>
      <c r="C5" s="113"/>
      <c r="D5" s="113"/>
      <c r="E5" s="117" t="s">
        <v>92</v>
      </c>
      <c r="F5" s="117"/>
      <c r="G5" s="117"/>
      <c r="H5" s="117"/>
      <c r="I5" s="117"/>
      <c r="J5" s="117"/>
      <c r="K5" s="117"/>
      <c r="L5" s="117"/>
      <c r="M5" s="117"/>
      <c r="N5" s="117"/>
      <c r="O5" s="117"/>
      <c r="P5" s="117"/>
      <c r="Q5" s="117"/>
    </row>
    <row r="6" spans="2:17" x14ac:dyDescent="0.25">
      <c r="B6" s="113" t="s">
        <v>6</v>
      </c>
      <c r="C6" s="113"/>
      <c r="D6" s="113"/>
      <c r="E6" s="11" t="s">
        <v>85</v>
      </c>
      <c r="F6" s="11"/>
      <c r="G6" s="11"/>
      <c r="H6" s="11"/>
      <c r="I6" s="11"/>
      <c r="J6" s="11"/>
      <c r="K6" s="11"/>
      <c r="L6" s="11"/>
      <c r="M6" s="11"/>
      <c r="N6" s="11"/>
      <c r="O6" s="11"/>
      <c r="P6" s="11"/>
      <c r="Q6" s="11"/>
    </row>
    <row r="7" spans="2:17" x14ac:dyDescent="0.25">
      <c r="B7" s="113" t="s">
        <v>7</v>
      </c>
      <c r="C7" s="113"/>
      <c r="D7" s="113"/>
      <c r="E7" s="11" t="s">
        <v>86</v>
      </c>
      <c r="F7" s="11"/>
      <c r="G7" s="11"/>
      <c r="H7" s="11"/>
      <c r="I7" s="11"/>
      <c r="J7" s="11"/>
      <c r="K7" s="11"/>
      <c r="L7" s="11"/>
      <c r="M7" s="11"/>
      <c r="N7" s="11"/>
      <c r="O7" s="11"/>
      <c r="P7" s="11"/>
      <c r="Q7" s="11"/>
    </row>
    <row r="8" spans="2:17" x14ac:dyDescent="0.25">
      <c r="B8" s="113" t="s">
        <v>8</v>
      </c>
      <c r="C8" s="113"/>
      <c r="D8" s="113"/>
      <c r="E8" s="117"/>
      <c r="F8" s="117"/>
      <c r="G8" s="117"/>
      <c r="H8" s="117"/>
      <c r="I8" s="117"/>
      <c r="J8" s="117"/>
      <c r="K8" s="117"/>
      <c r="L8" s="117"/>
      <c r="M8" s="117"/>
      <c r="N8" s="117"/>
      <c r="O8" s="117"/>
      <c r="P8" s="117"/>
      <c r="Q8" s="117"/>
    </row>
    <row r="9" spans="2:17" x14ac:dyDescent="0.25">
      <c r="B9" s="113" t="s">
        <v>82</v>
      </c>
      <c r="C9" s="113"/>
      <c r="D9" s="113"/>
      <c r="E9" s="113"/>
      <c r="F9" s="113"/>
      <c r="G9" s="113"/>
      <c r="H9" s="113"/>
      <c r="I9" s="113"/>
      <c r="J9" s="113"/>
      <c r="M9" s="118" t="s">
        <v>9</v>
      </c>
      <c r="N9" s="118"/>
      <c r="O9" s="7">
        <f>Q34</f>
        <v>0</v>
      </c>
      <c r="P9" s="1" t="s">
        <v>30</v>
      </c>
    </row>
    <row r="10" spans="2:17" x14ac:dyDescent="0.25">
      <c r="C10" s="27"/>
      <c r="D10" s="27"/>
      <c r="M10" s="113" t="s">
        <v>10</v>
      </c>
      <c r="N10" s="113"/>
      <c r="O10" s="113"/>
      <c r="P10" s="113"/>
      <c r="Q10" s="113"/>
    </row>
    <row r="12" spans="2:17" ht="13.9" customHeight="1" x14ac:dyDescent="0.25">
      <c r="B12" s="124" t="s">
        <v>33</v>
      </c>
      <c r="C12" s="125" t="s">
        <v>0</v>
      </c>
      <c r="D12" s="126" t="s">
        <v>93</v>
      </c>
      <c r="E12" s="127" t="s">
        <v>3</v>
      </c>
      <c r="F12" s="128" t="s">
        <v>4</v>
      </c>
      <c r="G12" s="121" t="s">
        <v>1</v>
      </c>
      <c r="H12" s="121"/>
      <c r="I12" s="121"/>
      <c r="J12" s="121"/>
      <c r="K12" s="121"/>
      <c r="L12" s="129"/>
      <c r="M12" s="121" t="s">
        <v>2</v>
      </c>
      <c r="N12" s="121"/>
      <c r="O12" s="121"/>
      <c r="P12" s="121"/>
      <c r="Q12" s="121"/>
    </row>
    <row r="13" spans="2:17" ht="88.15" customHeight="1" x14ac:dyDescent="0.25">
      <c r="B13" s="124"/>
      <c r="C13" s="125"/>
      <c r="D13" s="126"/>
      <c r="E13" s="127"/>
      <c r="F13" s="128"/>
      <c r="G13" s="64" t="s">
        <v>34</v>
      </c>
      <c r="H13" s="65" t="s">
        <v>35</v>
      </c>
      <c r="I13" s="66" t="s">
        <v>36</v>
      </c>
      <c r="J13" s="66" t="s">
        <v>37</v>
      </c>
      <c r="K13" s="66" t="s">
        <v>38</v>
      </c>
      <c r="L13" s="67" t="s">
        <v>39</v>
      </c>
      <c r="M13" s="68" t="s">
        <v>40</v>
      </c>
      <c r="N13" s="66" t="s">
        <v>43</v>
      </c>
      <c r="O13" s="66" t="s">
        <v>44</v>
      </c>
      <c r="P13" s="66" t="s">
        <v>45</v>
      </c>
      <c r="Q13" s="69" t="s">
        <v>46</v>
      </c>
    </row>
    <row r="14" spans="2:17" ht="13.9" customHeight="1" x14ac:dyDescent="0.25">
      <c r="B14" s="56" t="s">
        <v>12</v>
      </c>
      <c r="C14" s="57" t="s">
        <v>19</v>
      </c>
      <c r="D14" s="58" t="s">
        <v>22</v>
      </c>
      <c r="E14" s="57" t="s">
        <v>24</v>
      </c>
      <c r="F14" s="58" t="s">
        <v>47</v>
      </c>
      <c r="G14" s="59" t="s">
        <v>48</v>
      </c>
      <c r="H14" s="60" t="s">
        <v>49</v>
      </c>
      <c r="I14" s="61" t="s">
        <v>50</v>
      </c>
      <c r="J14" s="60" t="s">
        <v>51</v>
      </c>
      <c r="K14" s="61" t="s">
        <v>52</v>
      </c>
      <c r="L14" s="62" t="s">
        <v>53</v>
      </c>
      <c r="M14" s="59" t="s">
        <v>54</v>
      </c>
      <c r="N14" s="60" t="s">
        <v>55</v>
      </c>
      <c r="O14" s="61" t="s">
        <v>56</v>
      </c>
      <c r="P14" s="60" t="s">
        <v>57</v>
      </c>
      <c r="Q14" s="63" t="s">
        <v>58</v>
      </c>
    </row>
    <row r="15" spans="2:17" x14ac:dyDescent="0.25">
      <c r="B15" s="39" t="s">
        <v>12</v>
      </c>
      <c r="C15" s="16"/>
      <c r="D15" s="16" t="s">
        <v>64</v>
      </c>
      <c r="E15" s="17"/>
      <c r="F15" s="17"/>
      <c r="G15" s="77"/>
      <c r="H15" s="78"/>
      <c r="I15" s="78"/>
      <c r="J15" s="78"/>
      <c r="K15" s="78"/>
      <c r="L15" s="79"/>
      <c r="M15" s="77"/>
      <c r="N15" s="78"/>
      <c r="O15" s="78"/>
      <c r="P15" s="78"/>
      <c r="Q15" s="79"/>
    </row>
    <row r="16" spans="2:17" ht="30" x14ac:dyDescent="0.25">
      <c r="B16" s="40" t="s">
        <v>13</v>
      </c>
      <c r="C16" s="36"/>
      <c r="D16" s="28" t="s">
        <v>76</v>
      </c>
      <c r="E16" s="8" t="s">
        <v>18</v>
      </c>
      <c r="F16" s="8">
        <v>3</v>
      </c>
      <c r="G16" s="80"/>
      <c r="H16" s="81"/>
      <c r="I16" s="81"/>
      <c r="J16" s="81"/>
      <c r="K16" s="81"/>
      <c r="L16" s="76"/>
      <c r="M16" s="80"/>
      <c r="N16" s="81"/>
      <c r="O16" s="81"/>
      <c r="P16" s="81"/>
      <c r="Q16" s="76">
        <f>ROUND(SUM(N16:P16),2)</f>
        <v>0</v>
      </c>
    </row>
    <row r="17" spans="2:17" ht="30" x14ac:dyDescent="0.25">
      <c r="B17" s="40" t="s">
        <v>14</v>
      </c>
      <c r="C17" s="26"/>
      <c r="D17" s="100" t="s">
        <v>102</v>
      </c>
      <c r="E17" s="15" t="s">
        <v>18</v>
      </c>
      <c r="F17" s="15">
        <v>3</v>
      </c>
      <c r="G17" s="82"/>
      <c r="H17" s="83"/>
      <c r="I17" s="83"/>
      <c r="J17" s="83"/>
      <c r="K17" s="83"/>
      <c r="L17" s="84"/>
      <c r="M17" s="82"/>
      <c r="N17" s="83"/>
      <c r="O17" s="83"/>
      <c r="P17" s="83"/>
      <c r="Q17" s="84">
        <f t="shared" ref="Q17:Q23" si="0">ROUND(SUM(N17:P17),2)</f>
        <v>0</v>
      </c>
    </row>
    <row r="18" spans="2:17" ht="30" x14ac:dyDescent="0.25">
      <c r="B18" s="40" t="s">
        <v>15</v>
      </c>
      <c r="C18" s="37"/>
      <c r="D18" s="101" t="s">
        <v>74</v>
      </c>
      <c r="E18" s="38" t="s">
        <v>18</v>
      </c>
      <c r="F18" s="10">
        <v>3</v>
      </c>
      <c r="G18" s="85"/>
      <c r="H18" s="86"/>
      <c r="I18" s="81"/>
      <c r="J18" s="81"/>
      <c r="K18" s="81"/>
      <c r="L18" s="76"/>
      <c r="M18" s="80"/>
      <c r="N18" s="81"/>
      <c r="O18" s="81"/>
      <c r="P18" s="81"/>
      <c r="Q18" s="76">
        <f t="shared" si="0"/>
        <v>0</v>
      </c>
    </row>
    <row r="19" spans="2:17" ht="45" x14ac:dyDescent="0.25">
      <c r="B19" s="40" t="s">
        <v>16</v>
      </c>
      <c r="C19" s="9"/>
      <c r="D19" s="102" t="s">
        <v>104</v>
      </c>
      <c r="E19" s="10" t="s">
        <v>18</v>
      </c>
      <c r="F19" s="10">
        <v>3</v>
      </c>
      <c r="G19" s="85"/>
      <c r="H19" s="86"/>
      <c r="I19" s="81"/>
      <c r="J19" s="81"/>
      <c r="K19" s="81"/>
      <c r="L19" s="76"/>
      <c r="M19" s="80"/>
      <c r="N19" s="81"/>
      <c r="O19" s="81"/>
      <c r="P19" s="81"/>
      <c r="Q19" s="76">
        <f t="shared" si="0"/>
        <v>0</v>
      </c>
    </row>
    <row r="20" spans="2:17" ht="30" x14ac:dyDescent="0.25">
      <c r="B20" s="40" t="s">
        <v>17</v>
      </c>
      <c r="C20" s="37"/>
      <c r="D20" s="104" t="s">
        <v>105</v>
      </c>
      <c r="E20" s="38" t="s">
        <v>18</v>
      </c>
      <c r="F20" s="10">
        <v>3</v>
      </c>
      <c r="G20" s="85"/>
      <c r="H20" s="86"/>
      <c r="I20" s="81"/>
      <c r="J20" s="81"/>
      <c r="K20" s="81"/>
      <c r="L20" s="76"/>
      <c r="M20" s="80"/>
      <c r="N20" s="81"/>
      <c r="O20" s="81"/>
      <c r="P20" s="81"/>
      <c r="Q20" s="76">
        <f t="shared" si="0"/>
        <v>0</v>
      </c>
    </row>
    <row r="21" spans="2:17" ht="30" x14ac:dyDescent="0.25">
      <c r="B21" s="40" t="s">
        <v>75</v>
      </c>
      <c r="C21" s="9"/>
      <c r="D21" s="103" t="s">
        <v>106</v>
      </c>
      <c r="E21" s="10" t="s">
        <v>18</v>
      </c>
      <c r="F21" s="10">
        <v>3</v>
      </c>
      <c r="G21" s="85"/>
      <c r="H21" s="86"/>
      <c r="I21" s="81"/>
      <c r="J21" s="81"/>
      <c r="K21" s="81"/>
      <c r="L21" s="76"/>
      <c r="M21" s="80"/>
      <c r="N21" s="81"/>
      <c r="O21" s="81"/>
      <c r="P21" s="81"/>
      <c r="Q21" s="76"/>
    </row>
    <row r="22" spans="2:17" ht="45" x14ac:dyDescent="0.25">
      <c r="B22" s="40" t="s">
        <v>110</v>
      </c>
      <c r="C22" s="9"/>
      <c r="D22" s="103" t="s">
        <v>111</v>
      </c>
      <c r="E22" s="105" t="s">
        <v>18</v>
      </c>
      <c r="F22" s="105">
        <v>3</v>
      </c>
      <c r="G22" s="85"/>
      <c r="H22" s="86"/>
      <c r="I22" s="81"/>
      <c r="J22" s="81"/>
      <c r="K22" s="81"/>
      <c r="L22" s="76"/>
      <c r="M22" s="80"/>
      <c r="N22" s="81"/>
      <c r="O22" s="81"/>
      <c r="P22" s="81"/>
      <c r="Q22" s="76"/>
    </row>
    <row r="23" spans="2:17" ht="60" x14ac:dyDescent="0.25">
      <c r="B23" s="40" t="s">
        <v>112</v>
      </c>
      <c r="C23" s="106"/>
      <c r="D23" s="108" t="s">
        <v>109</v>
      </c>
      <c r="E23" s="105" t="s">
        <v>18</v>
      </c>
      <c r="F23" s="105">
        <v>1</v>
      </c>
      <c r="G23" s="85"/>
      <c r="H23" s="86"/>
      <c r="I23" s="81"/>
      <c r="J23" s="81"/>
      <c r="K23" s="81"/>
      <c r="L23" s="76"/>
      <c r="M23" s="80"/>
      <c r="N23" s="81"/>
      <c r="O23" s="81"/>
      <c r="P23" s="81"/>
      <c r="Q23" s="76">
        <f t="shared" si="0"/>
        <v>0</v>
      </c>
    </row>
    <row r="24" spans="2:17" s="2" customFormat="1" x14ac:dyDescent="0.2">
      <c r="B24" s="39" t="s">
        <v>19</v>
      </c>
      <c r="C24" s="16"/>
      <c r="D24" s="16" t="s">
        <v>65</v>
      </c>
      <c r="E24" s="17"/>
      <c r="F24" s="17"/>
      <c r="G24" s="77"/>
      <c r="H24" s="78"/>
      <c r="I24" s="78"/>
      <c r="J24" s="78"/>
      <c r="K24" s="78"/>
      <c r="L24" s="79"/>
      <c r="M24" s="77"/>
      <c r="N24" s="78"/>
      <c r="O24" s="78"/>
      <c r="P24" s="78"/>
      <c r="Q24" s="79"/>
    </row>
    <row r="25" spans="2:17" ht="45" x14ac:dyDescent="0.25">
      <c r="B25" s="41" t="s">
        <v>20</v>
      </c>
      <c r="C25" s="5"/>
      <c r="D25" s="9" t="s">
        <v>99</v>
      </c>
      <c r="E25" s="6" t="s">
        <v>18</v>
      </c>
      <c r="F25" s="8">
        <v>3</v>
      </c>
      <c r="G25" s="85"/>
      <c r="H25" s="86"/>
      <c r="I25" s="81"/>
      <c r="J25" s="81"/>
      <c r="K25" s="81"/>
      <c r="L25" s="76"/>
      <c r="M25" s="80"/>
      <c r="N25" s="81"/>
      <c r="O25" s="81"/>
      <c r="P25" s="81"/>
      <c r="Q25" s="76">
        <f t="shared" ref="Q25:Q26" si="1">ROUND(SUM(N25:P25),2)</f>
        <v>0</v>
      </c>
    </row>
    <row r="26" spans="2:17" ht="30" x14ac:dyDescent="0.25">
      <c r="B26" s="41" t="s">
        <v>21</v>
      </c>
      <c r="C26" s="5"/>
      <c r="D26" s="9" t="s">
        <v>103</v>
      </c>
      <c r="E26" s="6" t="s">
        <v>18</v>
      </c>
      <c r="F26" s="8">
        <v>3</v>
      </c>
      <c r="G26" s="85"/>
      <c r="H26" s="86"/>
      <c r="I26" s="81"/>
      <c r="J26" s="81"/>
      <c r="K26" s="81"/>
      <c r="L26" s="76"/>
      <c r="M26" s="80"/>
      <c r="N26" s="81"/>
      <c r="O26" s="81"/>
      <c r="P26" s="81"/>
      <c r="Q26" s="76">
        <f t="shared" si="1"/>
        <v>0</v>
      </c>
    </row>
    <row r="27" spans="2:17" x14ac:dyDescent="0.25">
      <c r="B27" s="39" t="s">
        <v>22</v>
      </c>
      <c r="C27" s="16"/>
      <c r="D27" s="16" t="s">
        <v>66</v>
      </c>
      <c r="E27" s="17"/>
      <c r="F27" s="17"/>
      <c r="G27" s="77"/>
      <c r="H27" s="78"/>
      <c r="I27" s="78"/>
      <c r="J27" s="78"/>
      <c r="K27" s="78"/>
      <c r="L27" s="79"/>
      <c r="M27" s="77"/>
      <c r="N27" s="78"/>
      <c r="O27" s="78"/>
      <c r="P27" s="78"/>
      <c r="Q27" s="79"/>
    </row>
    <row r="28" spans="2:17" ht="30" x14ac:dyDescent="0.25">
      <c r="B28" s="41" t="s">
        <v>23</v>
      </c>
      <c r="C28" s="5"/>
      <c r="D28" s="9" t="s">
        <v>100</v>
      </c>
      <c r="E28" s="6" t="s">
        <v>18</v>
      </c>
      <c r="F28" s="8">
        <v>3</v>
      </c>
      <c r="G28" s="85"/>
      <c r="H28" s="86"/>
      <c r="I28" s="81"/>
      <c r="J28" s="81"/>
      <c r="K28" s="81"/>
      <c r="L28" s="76"/>
      <c r="M28" s="80"/>
      <c r="N28" s="81"/>
      <c r="O28" s="81"/>
      <c r="P28" s="81"/>
      <c r="Q28" s="76">
        <f t="shared" ref="Q28:Q30" si="2">ROUND(SUM(N28:P28),2)</f>
        <v>0</v>
      </c>
    </row>
    <row r="29" spans="2:17" ht="60" x14ac:dyDescent="0.25">
      <c r="B29" s="41" t="s">
        <v>62</v>
      </c>
      <c r="C29" s="5"/>
      <c r="D29" s="9" t="s">
        <v>98</v>
      </c>
      <c r="E29" s="6" t="s">
        <v>18</v>
      </c>
      <c r="F29" s="8">
        <v>3</v>
      </c>
      <c r="G29" s="85"/>
      <c r="H29" s="86"/>
      <c r="I29" s="81"/>
      <c r="J29" s="81"/>
      <c r="K29" s="81"/>
      <c r="L29" s="76"/>
      <c r="M29" s="80"/>
      <c r="N29" s="81"/>
      <c r="O29" s="81"/>
      <c r="P29" s="81"/>
      <c r="Q29" s="76">
        <f t="shared" si="2"/>
        <v>0</v>
      </c>
    </row>
    <row r="30" spans="2:17" ht="45" x14ac:dyDescent="0.25">
      <c r="B30" s="41" t="s">
        <v>63</v>
      </c>
      <c r="C30" s="5"/>
      <c r="D30" s="9" t="s">
        <v>69</v>
      </c>
      <c r="E30" s="6" t="s">
        <v>18</v>
      </c>
      <c r="F30" s="8">
        <v>3</v>
      </c>
      <c r="G30" s="85"/>
      <c r="H30" s="86"/>
      <c r="I30" s="81"/>
      <c r="J30" s="81"/>
      <c r="K30" s="81"/>
      <c r="L30" s="76"/>
      <c r="M30" s="80"/>
      <c r="N30" s="81"/>
      <c r="O30" s="81"/>
      <c r="P30" s="81"/>
      <c r="Q30" s="76">
        <f t="shared" si="2"/>
        <v>0</v>
      </c>
    </row>
    <row r="31" spans="2:17" ht="28.5" x14ac:dyDescent="0.25">
      <c r="B31" s="39" t="s">
        <v>24</v>
      </c>
      <c r="C31" s="16"/>
      <c r="D31" s="16" t="s">
        <v>67</v>
      </c>
      <c r="E31" s="17"/>
      <c r="F31" s="17"/>
      <c r="G31" s="77"/>
      <c r="H31" s="78"/>
      <c r="I31" s="78"/>
      <c r="J31" s="78"/>
      <c r="K31" s="78"/>
      <c r="L31" s="79"/>
      <c r="M31" s="77"/>
      <c r="N31" s="78"/>
      <c r="O31" s="78"/>
      <c r="P31" s="78"/>
      <c r="Q31" s="79"/>
    </row>
    <row r="32" spans="2:17" x14ac:dyDescent="0.25">
      <c r="B32" s="41" t="s">
        <v>25</v>
      </c>
      <c r="C32" s="5"/>
      <c r="D32" s="5" t="s">
        <v>27</v>
      </c>
      <c r="E32" s="6" t="s">
        <v>18</v>
      </c>
      <c r="F32" s="8">
        <v>3</v>
      </c>
      <c r="G32" s="85"/>
      <c r="H32" s="86"/>
      <c r="I32" s="81"/>
      <c r="J32" s="81"/>
      <c r="K32" s="81"/>
      <c r="L32" s="76"/>
      <c r="M32" s="80"/>
      <c r="N32" s="81"/>
      <c r="O32" s="81"/>
      <c r="P32" s="81"/>
      <c r="Q32" s="76">
        <f t="shared" ref="Q32:Q33" si="3">ROUND(SUM(N32:P32),2)</f>
        <v>0</v>
      </c>
    </row>
    <row r="33" spans="2:17" x14ac:dyDescent="0.25">
      <c r="B33" s="70" t="s">
        <v>26</v>
      </c>
      <c r="C33" s="71"/>
      <c r="D33" s="71" t="s">
        <v>28</v>
      </c>
      <c r="E33" s="72" t="s">
        <v>18</v>
      </c>
      <c r="F33" s="73">
        <v>1</v>
      </c>
      <c r="G33" s="87"/>
      <c r="H33" s="88"/>
      <c r="I33" s="89"/>
      <c r="J33" s="89"/>
      <c r="K33" s="89"/>
      <c r="L33" s="90"/>
      <c r="M33" s="91"/>
      <c r="N33" s="89"/>
      <c r="O33" s="89"/>
      <c r="P33" s="89"/>
      <c r="Q33" s="90">
        <f t="shared" si="3"/>
        <v>0</v>
      </c>
    </row>
    <row r="34" spans="2:17" ht="14.45" customHeight="1" x14ac:dyDescent="0.25">
      <c r="B34" s="74"/>
      <c r="C34" s="75"/>
      <c r="D34" s="122" t="s">
        <v>31</v>
      </c>
      <c r="E34" s="122"/>
      <c r="F34" s="122"/>
      <c r="G34" s="122"/>
      <c r="H34" s="122"/>
      <c r="I34" s="122"/>
      <c r="J34" s="122"/>
      <c r="K34" s="122"/>
      <c r="L34" s="123"/>
      <c r="M34" s="92">
        <f>SUM(M16:M33)</f>
        <v>0</v>
      </c>
      <c r="N34" s="93">
        <f>SUM(N16:N33)</f>
        <v>0</v>
      </c>
      <c r="O34" s="93">
        <f>SUM(O16:O33)</f>
        <v>0</v>
      </c>
      <c r="P34" s="93">
        <f>SUM(P16:P33)</f>
        <v>0</v>
      </c>
      <c r="Q34" s="94">
        <f>SUM(Q16:Q33)</f>
        <v>0</v>
      </c>
    </row>
    <row r="36" spans="2:17" x14ac:dyDescent="0.25">
      <c r="B36" s="44"/>
      <c r="C36" s="18"/>
      <c r="D36" s="24"/>
      <c r="E36" s="25"/>
      <c r="F36" s="23"/>
      <c r="G36" s="18"/>
      <c r="H36" s="19"/>
      <c r="I36" s="20"/>
      <c r="J36" s="20"/>
      <c r="K36" s="20"/>
      <c r="L36" s="21"/>
      <c r="M36" s="20"/>
      <c r="N36" s="20"/>
      <c r="O36" s="20"/>
      <c r="P36" s="20"/>
      <c r="Q36" s="22"/>
    </row>
    <row r="37" spans="2:17" x14ac:dyDescent="0.25">
      <c r="B37" s="119"/>
      <c r="C37" s="119"/>
      <c r="D37" s="119"/>
      <c r="E37" s="119"/>
      <c r="F37" s="119"/>
      <c r="G37" s="119"/>
      <c r="H37" s="119"/>
      <c r="I37" s="119"/>
      <c r="J37" s="119"/>
      <c r="K37" s="119"/>
      <c r="L37" s="119"/>
      <c r="M37" s="119"/>
      <c r="N37" s="119"/>
      <c r="O37" s="119"/>
      <c r="P37" s="119"/>
      <c r="Q37" s="119"/>
    </row>
    <row r="38" spans="2:17" x14ac:dyDescent="0.25">
      <c r="B38" s="120" t="s">
        <v>59</v>
      </c>
      <c r="C38" s="120"/>
      <c r="D38" s="120"/>
      <c r="E38" s="120"/>
      <c r="F38" s="120"/>
      <c r="G38" s="120"/>
      <c r="H38" s="120"/>
      <c r="I38" s="120"/>
      <c r="J38" s="120"/>
      <c r="K38" s="120"/>
      <c r="L38" s="120"/>
      <c r="M38" s="120"/>
      <c r="N38" s="120"/>
      <c r="O38" s="120"/>
      <c r="P38" s="120"/>
      <c r="Q38" s="120"/>
    </row>
    <row r="39" spans="2:17" x14ac:dyDescent="0.25">
      <c r="B39" s="120" t="s">
        <v>60</v>
      </c>
      <c r="C39" s="120"/>
      <c r="D39" s="120"/>
      <c r="E39" s="120"/>
      <c r="F39" s="120"/>
      <c r="G39" s="120"/>
      <c r="H39" s="120"/>
      <c r="I39" s="120"/>
      <c r="J39" s="120"/>
      <c r="K39" s="120"/>
      <c r="L39" s="120"/>
      <c r="M39" s="120"/>
      <c r="N39" s="120"/>
      <c r="O39" s="120"/>
      <c r="P39" s="120"/>
      <c r="Q39" s="120"/>
    </row>
    <row r="40" spans="2:17" x14ac:dyDescent="0.25">
      <c r="B40" s="120" t="s">
        <v>61</v>
      </c>
      <c r="C40" s="120"/>
      <c r="D40" s="120"/>
      <c r="E40" s="120"/>
      <c r="F40" s="120"/>
      <c r="G40" s="120"/>
      <c r="H40" s="120"/>
      <c r="I40" s="120"/>
      <c r="J40" s="120"/>
      <c r="K40" s="120"/>
      <c r="L40" s="120"/>
      <c r="M40" s="120"/>
      <c r="N40" s="120"/>
      <c r="O40" s="120"/>
      <c r="P40" s="120"/>
      <c r="Q40" s="120"/>
    </row>
  </sheetData>
  <mergeCells count="24">
    <mergeCell ref="B37:Q37"/>
    <mergeCell ref="B38:Q38"/>
    <mergeCell ref="B39:Q39"/>
    <mergeCell ref="B40:Q40"/>
    <mergeCell ref="M12:Q12"/>
    <mergeCell ref="D34:L34"/>
    <mergeCell ref="B12:B13"/>
    <mergeCell ref="C12:C13"/>
    <mergeCell ref="D12:D13"/>
    <mergeCell ref="E12:E13"/>
    <mergeCell ref="F12:F13"/>
    <mergeCell ref="G12:L12"/>
    <mergeCell ref="M10:Q10"/>
    <mergeCell ref="B2:Q2"/>
    <mergeCell ref="D3:O3"/>
    <mergeCell ref="B4:Q4"/>
    <mergeCell ref="B5:D5"/>
    <mergeCell ref="E5:Q5"/>
    <mergeCell ref="B6:D6"/>
    <mergeCell ref="B7:D7"/>
    <mergeCell ref="B8:D8"/>
    <mergeCell ref="E8:Q8"/>
    <mergeCell ref="B9:J9"/>
    <mergeCell ref="M9:N9"/>
  </mergeCells>
  <phoneticPr fontId="16" type="noConversion"/>
  <pageMargins left="0.7" right="0.7" top="0.75" bottom="0.75" header="0.3" footer="0.3"/>
  <pageSetup paperSize="9" scale="45" fitToHeight="2" orientation="landscape" horizontalDpi="300" verticalDpi="300" r:id="rId1"/>
  <headerFooter scaleWithDoc="0">
    <oddFooter>&amp;C&amp;10&amp;A&amp;R&amp;10Lapa &amp;P no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4793C-07A1-4D82-84D9-49A63E564928}">
  <sheetPr>
    <pageSetUpPr fitToPage="1"/>
  </sheetPr>
  <dimension ref="B2:Q41"/>
  <sheetViews>
    <sheetView showGridLines="0" zoomScaleNormal="100" zoomScaleSheetLayoutView="75" workbookViewId="0">
      <pane ySplit="13" topLeftCell="A14" activePane="bottomLeft" state="frozen"/>
      <selection pane="bottomLeft" activeCell="Y19" sqref="Y19"/>
    </sheetView>
  </sheetViews>
  <sheetFormatPr defaultColWidth="8.85546875" defaultRowHeight="15" x14ac:dyDescent="0.25"/>
  <cols>
    <col min="1" max="1" width="2.42578125" style="1" customWidth="1"/>
    <col min="2" max="2" width="6.7109375" style="43" customWidth="1"/>
    <col min="3" max="3" width="11.140625" style="1" bestFit="1" customWidth="1"/>
    <col min="4" max="4" width="51" style="1" customWidth="1"/>
    <col min="5" max="14" width="8.7109375" style="1" customWidth="1"/>
    <col min="15" max="17" width="9.5703125" style="1" bestFit="1" customWidth="1"/>
    <col min="18" max="16384" width="8.85546875" style="1"/>
  </cols>
  <sheetData>
    <row r="2" spans="2:17" s="4" customFormat="1" ht="15.75" x14ac:dyDescent="0.25">
      <c r="B2" s="114" t="s">
        <v>32</v>
      </c>
      <c r="C2" s="114"/>
      <c r="D2" s="114"/>
      <c r="E2" s="114"/>
      <c r="F2" s="114"/>
      <c r="G2" s="114"/>
      <c r="H2" s="114"/>
      <c r="I2" s="114"/>
      <c r="J2" s="114"/>
      <c r="K2" s="114"/>
      <c r="L2" s="114"/>
      <c r="M2" s="114"/>
      <c r="N2" s="114"/>
      <c r="O2" s="114"/>
      <c r="P2" s="114"/>
      <c r="Q2" s="114"/>
    </row>
    <row r="3" spans="2:17" x14ac:dyDescent="0.25">
      <c r="B3" s="42"/>
      <c r="C3" s="3"/>
      <c r="D3" s="115" t="s">
        <v>92</v>
      </c>
      <c r="E3" s="115"/>
      <c r="F3" s="115"/>
      <c r="G3" s="115"/>
      <c r="H3" s="115"/>
      <c r="I3" s="115"/>
      <c r="J3" s="115"/>
      <c r="K3" s="115"/>
      <c r="L3" s="115"/>
      <c r="M3" s="115"/>
      <c r="N3" s="115"/>
      <c r="O3" s="115"/>
      <c r="P3" s="3"/>
      <c r="Q3" s="3"/>
    </row>
    <row r="4" spans="2:17" x14ac:dyDescent="0.25">
      <c r="B4" s="116" t="s">
        <v>11</v>
      </c>
      <c r="C4" s="116"/>
      <c r="D4" s="116"/>
      <c r="E4" s="116"/>
      <c r="F4" s="116"/>
      <c r="G4" s="116"/>
      <c r="H4" s="116"/>
      <c r="I4" s="116"/>
      <c r="J4" s="116"/>
      <c r="K4" s="116"/>
      <c r="L4" s="116"/>
      <c r="M4" s="116"/>
      <c r="N4" s="116"/>
      <c r="O4" s="116"/>
      <c r="P4" s="116"/>
      <c r="Q4" s="116"/>
    </row>
    <row r="5" spans="2:17" x14ac:dyDescent="0.25">
      <c r="B5" s="113" t="s">
        <v>5</v>
      </c>
      <c r="C5" s="113"/>
      <c r="D5" s="113"/>
      <c r="E5" s="117" t="s">
        <v>92</v>
      </c>
      <c r="F5" s="117"/>
      <c r="G5" s="117"/>
      <c r="H5" s="117"/>
      <c r="I5" s="117"/>
      <c r="J5" s="117"/>
      <c r="K5" s="117"/>
      <c r="L5" s="117"/>
      <c r="M5" s="117"/>
      <c r="N5" s="117"/>
      <c r="O5" s="117"/>
      <c r="P5" s="117"/>
      <c r="Q5" s="117"/>
    </row>
    <row r="6" spans="2:17" x14ac:dyDescent="0.25">
      <c r="B6" s="113" t="s">
        <v>6</v>
      </c>
      <c r="C6" s="113"/>
      <c r="D6" s="113"/>
      <c r="E6" s="11" t="s">
        <v>91</v>
      </c>
      <c r="F6" s="11"/>
      <c r="G6" s="11"/>
      <c r="H6" s="11"/>
      <c r="I6" s="11"/>
      <c r="J6" s="11"/>
      <c r="K6" s="11"/>
      <c r="L6" s="11"/>
      <c r="M6" s="11"/>
      <c r="N6" s="11"/>
      <c r="O6" s="11"/>
      <c r="P6" s="11"/>
      <c r="Q6" s="11"/>
    </row>
    <row r="7" spans="2:17" x14ac:dyDescent="0.25">
      <c r="B7" s="113" t="s">
        <v>7</v>
      </c>
      <c r="C7" s="113"/>
      <c r="D7" s="113"/>
      <c r="E7" s="11" t="s">
        <v>90</v>
      </c>
      <c r="F7" s="11"/>
      <c r="G7" s="11"/>
      <c r="H7" s="11"/>
      <c r="I7" s="11"/>
      <c r="J7" s="11"/>
      <c r="K7" s="11"/>
      <c r="L7" s="11"/>
      <c r="M7" s="11"/>
      <c r="N7" s="11"/>
      <c r="O7" s="11"/>
      <c r="P7" s="11"/>
      <c r="Q7" s="11"/>
    </row>
    <row r="8" spans="2:17" x14ac:dyDescent="0.25">
      <c r="B8" s="113" t="s">
        <v>8</v>
      </c>
      <c r="C8" s="113"/>
      <c r="D8" s="113"/>
      <c r="E8" s="117"/>
      <c r="F8" s="117"/>
      <c r="G8" s="117"/>
      <c r="H8" s="117"/>
      <c r="I8" s="117"/>
      <c r="J8" s="117"/>
      <c r="K8" s="117"/>
      <c r="L8" s="117"/>
      <c r="M8" s="117"/>
      <c r="N8" s="117"/>
      <c r="O8" s="117"/>
      <c r="P8" s="117"/>
      <c r="Q8" s="117"/>
    </row>
    <row r="9" spans="2:17" x14ac:dyDescent="0.25">
      <c r="B9" s="113" t="s">
        <v>82</v>
      </c>
      <c r="C9" s="113"/>
      <c r="D9" s="113"/>
      <c r="E9" s="113"/>
      <c r="F9" s="113"/>
      <c r="G9" s="113"/>
      <c r="H9" s="113"/>
      <c r="I9" s="113"/>
      <c r="J9" s="113"/>
      <c r="M9" s="118" t="s">
        <v>9</v>
      </c>
      <c r="N9" s="118"/>
      <c r="O9" s="7">
        <f>Q35</f>
        <v>0</v>
      </c>
      <c r="P9" s="1" t="s">
        <v>30</v>
      </c>
    </row>
    <row r="10" spans="2:17" x14ac:dyDescent="0.25">
      <c r="C10" s="95"/>
      <c r="D10" s="95"/>
      <c r="M10" s="113" t="s">
        <v>10</v>
      </c>
      <c r="N10" s="113"/>
      <c r="O10" s="113"/>
      <c r="P10" s="113"/>
      <c r="Q10" s="113"/>
    </row>
    <row r="12" spans="2:17" ht="13.9" customHeight="1" x14ac:dyDescent="0.25">
      <c r="B12" s="124" t="s">
        <v>33</v>
      </c>
      <c r="C12" s="125" t="s">
        <v>0</v>
      </c>
      <c r="D12" s="126" t="s">
        <v>93</v>
      </c>
      <c r="E12" s="127" t="s">
        <v>3</v>
      </c>
      <c r="F12" s="128" t="s">
        <v>4</v>
      </c>
      <c r="G12" s="121" t="s">
        <v>1</v>
      </c>
      <c r="H12" s="121"/>
      <c r="I12" s="121"/>
      <c r="J12" s="121"/>
      <c r="K12" s="121"/>
      <c r="L12" s="129"/>
      <c r="M12" s="121" t="s">
        <v>2</v>
      </c>
      <c r="N12" s="121"/>
      <c r="O12" s="121"/>
      <c r="P12" s="121"/>
      <c r="Q12" s="121"/>
    </row>
    <row r="13" spans="2:17" ht="88.15" customHeight="1" x14ac:dyDescent="0.25">
      <c r="B13" s="124"/>
      <c r="C13" s="125"/>
      <c r="D13" s="126"/>
      <c r="E13" s="127"/>
      <c r="F13" s="128"/>
      <c r="G13" s="64" t="s">
        <v>34</v>
      </c>
      <c r="H13" s="65" t="s">
        <v>35</v>
      </c>
      <c r="I13" s="66" t="s">
        <v>36</v>
      </c>
      <c r="J13" s="66" t="s">
        <v>37</v>
      </c>
      <c r="K13" s="66" t="s">
        <v>38</v>
      </c>
      <c r="L13" s="67" t="s">
        <v>39</v>
      </c>
      <c r="M13" s="68" t="s">
        <v>40</v>
      </c>
      <c r="N13" s="66" t="s">
        <v>43</v>
      </c>
      <c r="O13" s="66" t="s">
        <v>44</v>
      </c>
      <c r="P13" s="66" t="s">
        <v>45</v>
      </c>
      <c r="Q13" s="69" t="s">
        <v>46</v>
      </c>
    </row>
    <row r="14" spans="2:17" ht="13.9" customHeight="1" x14ac:dyDescent="0.25">
      <c r="B14" s="56" t="s">
        <v>12</v>
      </c>
      <c r="C14" s="57" t="s">
        <v>19</v>
      </c>
      <c r="D14" s="58" t="s">
        <v>22</v>
      </c>
      <c r="E14" s="57" t="s">
        <v>24</v>
      </c>
      <c r="F14" s="58" t="s">
        <v>47</v>
      </c>
      <c r="G14" s="59" t="s">
        <v>48</v>
      </c>
      <c r="H14" s="60" t="s">
        <v>49</v>
      </c>
      <c r="I14" s="61" t="s">
        <v>50</v>
      </c>
      <c r="J14" s="60" t="s">
        <v>51</v>
      </c>
      <c r="K14" s="61" t="s">
        <v>52</v>
      </c>
      <c r="L14" s="62" t="s">
        <v>53</v>
      </c>
      <c r="M14" s="59" t="s">
        <v>54</v>
      </c>
      <c r="N14" s="60" t="s">
        <v>55</v>
      </c>
      <c r="O14" s="61" t="s">
        <v>56</v>
      </c>
      <c r="P14" s="60" t="s">
        <v>57</v>
      </c>
      <c r="Q14" s="63" t="s">
        <v>58</v>
      </c>
    </row>
    <row r="15" spans="2:17" x14ac:dyDescent="0.25">
      <c r="B15" s="39" t="s">
        <v>12</v>
      </c>
      <c r="C15" s="16"/>
      <c r="D15" s="16" t="s">
        <v>64</v>
      </c>
      <c r="E15" s="17"/>
      <c r="F15" s="17"/>
      <c r="G15" s="77"/>
      <c r="H15" s="78"/>
      <c r="I15" s="78"/>
      <c r="J15" s="78"/>
      <c r="K15" s="78"/>
      <c r="L15" s="79"/>
      <c r="M15" s="77"/>
      <c r="N15" s="78"/>
      <c r="O15" s="78"/>
      <c r="P15" s="78"/>
      <c r="Q15" s="79"/>
    </row>
    <row r="16" spans="2:17" ht="30" x14ac:dyDescent="0.25">
      <c r="B16" s="40" t="s">
        <v>13</v>
      </c>
      <c r="C16" s="36"/>
      <c r="D16" s="28" t="s">
        <v>76</v>
      </c>
      <c r="E16" s="8" t="s">
        <v>18</v>
      </c>
      <c r="F16" s="8">
        <v>3</v>
      </c>
      <c r="G16" s="80"/>
      <c r="H16" s="81"/>
      <c r="I16" s="81"/>
      <c r="J16" s="81"/>
      <c r="K16" s="81"/>
      <c r="L16" s="76"/>
      <c r="M16" s="80"/>
      <c r="N16" s="81"/>
      <c r="O16" s="81"/>
      <c r="P16" s="81"/>
      <c r="Q16" s="76">
        <f>ROUND(SUM(N16:P16),2)</f>
        <v>0</v>
      </c>
    </row>
    <row r="17" spans="2:17" ht="30" x14ac:dyDescent="0.25">
      <c r="B17" s="40" t="s">
        <v>14</v>
      </c>
      <c r="C17" s="26"/>
      <c r="D17" s="100" t="s">
        <v>101</v>
      </c>
      <c r="E17" s="15" t="s">
        <v>18</v>
      </c>
      <c r="F17" s="8">
        <v>3</v>
      </c>
      <c r="G17" s="82"/>
      <c r="H17" s="83"/>
      <c r="I17" s="83"/>
      <c r="J17" s="83"/>
      <c r="K17" s="83"/>
      <c r="L17" s="84"/>
      <c r="M17" s="82"/>
      <c r="N17" s="83"/>
      <c r="O17" s="83"/>
      <c r="P17" s="83"/>
      <c r="Q17" s="84">
        <f t="shared" ref="Q17:Q23" si="0">ROUND(SUM(N17:P17),2)</f>
        <v>0</v>
      </c>
    </row>
    <row r="18" spans="2:17" ht="30" x14ac:dyDescent="0.25">
      <c r="B18" s="40" t="s">
        <v>15</v>
      </c>
      <c r="C18" s="37"/>
      <c r="D18" s="101" t="s">
        <v>74</v>
      </c>
      <c r="E18" s="38" t="s">
        <v>18</v>
      </c>
      <c r="F18" s="8">
        <v>3</v>
      </c>
      <c r="G18" s="85"/>
      <c r="H18" s="86"/>
      <c r="I18" s="81"/>
      <c r="J18" s="81"/>
      <c r="K18" s="81"/>
      <c r="L18" s="76"/>
      <c r="M18" s="80"/>
      <c r="N18" s="81"/>
      <c r="O18" s="81"/>
      <c r="P18" s="81"/>
      <c r="Q18" s="76">
        <f t="shared" si="0"/>
        <v>0</v>
      </c>
    </row>
    <row r="19" spans="2:17" ht="45" x14ac:dyDescent="0.25">
      <c r="B19" s="40" t="s">
        <v>16</v>
      </c>
      <c r="C19" s="9"/>
      <c r="D19" s="102" t="s">
        <v>104</v>
      </c>
      <c r="E19" s="10" t="s">
        <v>18</v>
      </c>
      <c r="F19" s="8">
        <v>3</v>
      </c>
      <c r="G19" s="85"/>
      <c r="H19" s="86"/>
      <c r="I19" s="81"/>
      <c r="J19" s="81"/>
      <c r="K19" s="81"/>
      <c r="L19" s="76"/>
      <c r="M19" s="80"/>
      <c r="N19" s="81"/>
      <c r="O19" s="81"/>
      <c r="P19" s="81"/>
      <c r="Q19" s="76">
        <f t="shared" si="0"/>
        <v>0</v>
      </c>
    </row>
    <row r="20" spans="2:17" ht="30" x14ac:dyDescent="0.25">
      <c r="B20" s="40" t="s">
        <v>17</v>
      </c>
      <c r="C20" s="37"/>
      <c r="D20" s="104" t="s">
        <v>105</v>
      </c>
      <c r="E20" s="38" t="s">
        <v>18</v>
      </c>
      <c r="F20" s="8">
        <v>3</v>
      </c>
      <c r="G20" s="85"/>
      <c r="H20" s="86"/>
      <c r="I20" s="81"/>
      <c r="J20" s="81"/>
      <c r="K20" s="81"/>
      <c r="L20" s="76"/>
      <c r="M20" s="80"/>
      <c r="N20" s="81"/>
      <c r="O20" s="81"/>
      <c r="P20" s="81"/>
      <c r="Q20" s="76">
        <f t="shared" si="0"/>
        <v>0</v>
      </c>
    </row>
    <row r="21" spans="2:17" ht="30" x14ac:dyDescent="0.25">
      <c r="B21" s="40" t="s">
        <v>75</v>
      </c>
      <c r="C21" s="9"/>
      <c r="D21" s="103" t="s">
        <v>106</v>
      </c>
      <c r="E21" s="10" t="s">
        <v>18</v>
      </c>
      <c r="F21" s="8">
        <v>3</v>
      </c>
      <c r="G21" s="85"/>
      <c r="H21" s="86"/>
      <c r="I21" s="81"/>
      <c r="J21" s="81"/>
      <c r="K21" s="81"/>
      <c r="L21" s="76"/>
      <c r="M21" s="80"/>
      <c r="N21" s="81"/>
      <c r="O21" s="81"/>
      <c r="P21" s="81"/>
      <c r="Q21" s="76"/>
    </row>
    <row r="22" spans="2:17" ht="45" x14ac:dyDescent="0.25">
      <c r="B22" s="40" t="s">
        <v>110</v>
      </c>
      <c r="C22" s="9"/>
      <c r="D22" s="103" t="s">
        <v>111</v>
      </c>
      <c r="E22" s="105" t="s">
        <v>18</v>
      </c>
      <c r="F22" s="105">
        <v>3</v>
      </c>
      <c r="G22" s="85"/>
      <c r="H22" s="86"/>
      <c r="I22" s="81"/>
      <c r="J22" s="81"/>
      <c r="K22" s="81"/>
      <c r="L22" s="76"/>
      <c r="M22" s="80"/>
      <c r="N22" s="81"/>
      <c r="O22" s="81"/>
      <c r="P22" s="81"/>
      <c r="Q22" s="76"/>
    </row>
    <row r="23" spans="2:17" ht="60" x14ac:dyDescent="0.25">
      <c r="B23" s="40" t="s">
        <v>112</v>
      </c>
      <c r="C23" s="106"/>
      <c r="D23" s="108" t="s">
        <v>109</v>
      </c>
      <c r="E23" s="105" t="s">
        <v>18</v>
      </c>
      <c r="F23" s="105">
        <v>1</v>
      </c>
      <c r="G23" s="85"/>
      <c r="H23" s="86"/>
      <c r="I23" s="81"/>
      <c r="J23" s="81"/>
      <c r="K23" s="81"/>
      <c r="L23" s="76"/>
      <c r="M23" s="80"/>
      <c r="N23" s="81"/>
      <c r="O23" s="81"/>
      <c r="P23" s="81"/>
      <c r="Q23" s="76">
        <f t="shared" si="0"/>
        <v>0</v>
      </c>
    </row>
    <row r="24" spans="2:17" s="2" customFormat="1" x14ac:dyDescent="0.2">
      <c r="B24" s="39" t="s">
        <v>19</v>
      </c>
      <c r="C24" s="16"/>
      <c r="D24" s="16" t="s">
        <v>65</v>
      </c>
      <c r="E24" s="17"/>
      <c r="F24" s="17"/>
      <c r="G24" s="77"/>
      <c r="H24" s="78"/>
      <c r="I24" s="78"/>
      <c r="J24" s="78"/>
      <c r="K24" s="78"/>
      <c r="L24" s="79"/>
      <c r="M24" s="77"/>
      <c r="N24" s="78"/>
      <c r="O24" s="78"/>
      <c r="P24" s="78"/>
      <c r="Q24" s="79"/>
    </row>
    <row r="25" spans="2:17" ht="45" x14ac:dyDescent="0.25">
      <c r="B25" s="41" t="s">
        <v>20</v>
      </c>
      <c r="C25" s="5"/>
      <c r="D25" s="9" t="s">
        <v>99</v>
      </c>
      <c r="E25" s="6" t="s">
        <v>18</v>
      </c>
      <c r="F25" s="8">
        <v>3</v>
      </c>
      <c r="G25" s="85"/>
      <c r="H25" s="86"/>
      <c r="I25" s="81"/>
      <c r="J25" s="81"/>
      <c r="K25" s="81"/>
      <c r="L25" s="76"/>
      <c r="M25" s="80"/>
      <c r="N25" s="81"/>
      <c r="O25" s="81"/>
      <c r="P25" s="81"/>
      <c r="Q25" s="76">
        <f t="shared" ref="Q25:Q26" si="1">ROUND(SUM(N25:P25),2)</f>
        <v>0</v>
      </c>
    </row>
    <row r="26" spans="2:17" x14ac:dyDescent="0.25">
      <c r="B26" s="41" t="s">
        <v>21</v>
      </c>
      <c r="C26" s="5"/>
      <c r="D26" s="9" t="s">
        <v>68</v>
      </c>
      <c r="E26" s="6" t="s">
        <v>18</v>
      </c>
      <c r="F26" s="8">
        <v>3</v>
      </c>
      <c r="G26" s="85"/>
      <c r="H26" s="86"/>
      <c r="I26" s="81"/>
      <c r="J26" s="81"/>
      <c r="K26" s="81"/>
      <c r="L26" s="76"/>
      <c r="M26" s="80"/>
      <c r="N26" s="81"/>
      <c r="O26" s="81"/>
      <c r="P26" s="81"/>
      <c r="Q26" s="76">
        <f t="shared" si="1"/>
        <v>0</v>
      </c>
    </row>
    <row r="27" spans="2:17" x14ac:dyDescent="0.25">
      <c r="B27" s="39" t="s">
        <v>22</v>
      </c>
      <c r="C27" s="16"/>
      <c r="D27" s="16" t="s">
        <v>66</v>
      </c>
      <c r="E27" s="17"/>
      <c r="F27" s="17"/>
      <c r="G27" s="77"/>
      <c r="H27" s="78"/>
      <c r="I27" s="78"/>
      <c r="J27" s="78"/>
      <c r="K27" s="78"/>
      <c r="L27" s="79"/>
      <c r="M27" s="77"/>
      <c r="N27" s="78"/>
      <c r="O27" s="78"/>
      <c r="P27" s="78"/>
      <c r="Q27" s="79"/>
    </row>
    <row r="28" spans="2:17" ht="63" x14ac:dyDescent="0.25">
      <c r="B28" s="41" t="s">
        <v>23</v>
      </c>
      <c r="C28" s="36"/>
      <c r="D28" s="107" t="s">
        <v>108</v>
      </c>
      <c r="E28" s="8" t="s">
        <v>18</v>
      </c>
      <c r="F28" s="8">
        <v>3</v>
      </c>
      <c r="G28" s="80"/>
      <c r="H28" s="81"/>
      <c r="I28" s="81"/>
      <c r="J28" s="81"/>
      <c r="K28" s="81"/>
      <c r="L28" s="76"/>
      <c r="M28" s="80"/>
      <c r="N28" s="81"/>
      <c r="O28" s="81"/>
      <c r="P28" s="81"/>
      <c r="Q28" s="76"/>
    </row>
    <row r="29" spans="2:17" ht="30" x14ac:dyDescent="0.25">
      <c r="B29" s="41" t="s">
        <v>62</v>
      </c>
      <c r="C29" s="5"/>
      <c r="D29" s="9" t="s">
        <v>100</v>
      </c>
      <c r="E29" s="6" t="s">
        <v>18</v>
      </c>
      <c r="F29" s="8">
        <v>3</v>
      </c>
      <c r="G29" s="85"/>
      <c r="H29" s="86"/>
      <c r="I29" s="81"/>
      <c r="J29" s="81"/>
      <c r="K29" s="81"/>
      <c r="L29" s="76"/>
      <c r="M29" s="80"/>
      <c r="N29" s="81"/>
      <c r="O29" s="81"/>
      <c r="P29" s="81"/>
      <c r="Q29" s="76">
        <f t="shared" ref="Q29:Q31" si="2">ROUND(SUM(N29:P29),2)</f>
        <v>0</v>
      </c>
    </row>
    <row r="30" spans="2:17" ht="60" x14ac:dyDescent="0.25">
      <c r="B30" s="41" t="s">
        <v>63</v>
      </c>
      <c r="C30" s="5"/>
      <c r="D30" s="9" t="s">
        <v>98</v>
      </c>
      <c r="E30" s="6" t="s">
        <v>18</v>
      </c>
      <c r="F30" s="8">
        <v>3</v>
      </c>
      <c r="G30" s="85"/>
      <c r="H30" s="86"/>
      <c r="I30" s="81"/>
      <c r="J30" s="81"/>
      <c r="K30" s="81"/>
      <c r="L30" s="76"/>
      <c r="M30" s="80"/>
      <c r="N30" s="81"/>
      <c r="O30" s="81"/>
      <c r="P30" s="81"/>
      <c r="Q30" s="76">
        <f t="shared" si="2"/>
        <v>0</v>
      </c>
    </row>
    <row r="31" spans="2:17" ht="45" x14ac:dyDescent="0.25">
      <c r="B31" s="41" t="s">
        <v>107</v>
      </c>
      <c r="C31" s="5"/>
      <c r="D31" s="9" t="s">
        <v>69</v>
      </c>
      <c r="E31" s="6" t="s">
        <v>18</v>
      </c>
      <c r="F31" s="8">
        <v>3</v>
      </c>
      <c r="G31" s="85"/>
      <c r="H31" s="86"/>
      <c r="I31" s="81"/>
      <c r="J31" s="81"/>
      <c r="K31" s="81"/>
      <c r="L31" s="76"/>
      <c r="M31" s="80"/>
      <c r="N31" s="81"/>
      <c r="O31" s="81"/>
      <c r="P31" s="81"/>
      <c r="Q31" s="76">
        <f t="shared" si="2"/>
        <v>0</v>
      </c>
    </row>
    <row r="32" spans="2:17" ht="28.5" x14ac:dyDescent="0.25">
      <c r="B32" s="39" t="s">
        <v>24</v>
      </c>
      <c r="C32" s="16"/>
      <c r="D32" s="16" t="s">
        <v>67</v>
      </c>
      <c r="E32" s="17"/>
      <c r="F32" s="17"/>
      <c r="G32" s="77"/>
      <c r="H32" s="78"/>
      <c r="I32" s="78"/>
      <c r="J32" s="78"/>
      <c r="K32" s="78"/>
      <c r="L32" s="79"/>
      <c r="M32" s="77"/>
      <c r="N32" s="78"/>
      <c r="O32" s="78"/>
      <c r="P32" s="78"/>
      <c r="Q32" s="79"/>
    </row>
    <row r="33" spans="2:17" x14ac:dyDescent="0.25">
      <c r="B33" s="41" t="s">
        <v>25</v>
      </c>
      <c r="C33" s="5"/>
      <c r="D33" s="5" t="s">
        <v>27</v>
      </c>
      <c r="E33" s="6" t="s">
        <v>18</v>
      </c>
      <c r="F33" s="8">
        <v>3</v>
      </c>
      <c r="G33" s="85"/>
      <c r="H33" s="86"/>
      <c r="I33" s="81"/>
      <c r="J33" s="81"/>
      <c r="K33" s="81"/>
      <c r="L33" s="76"/>
      <c r="M33" s="80"/>
      <c r="N33" s="81"/>
      <c r="O33" s="81"/>
      <c r="P33" s="81"/>
      <c r="Q33" s="76">
        <f t="shared" ref="Q33:Q34" si="3">ROUND(SUM(N33:P33),2)</f>
        <v>0</v>
      </c>
    </row>
    <row r="34" spans="2:17" x14ac:dyDescent="0.25">
      <c r="B34" s="70" t="s">
        <v>26</v>
      </c>
      <c r="C34" s="71"/>
      <c r="D34" s="71" t="s">
        <v>28</v>
      </c>
      <c r="E34" s="72" t="s">
        <v>18</v>
      </c>
      <c r="F34" s="73">
        <v>1</v>
      </c>
      <c r="G34" s="87"/>
      <c r="H34" s="88"/>
      <c r="I34" s="89"/>
      <c r="J34" s="89"/>
      <c r="K34" s="89"/>
      <c r="L34" s="90"/>
      <c r="M34" s="91"/>
      <c r="N34" s="89"/>
      <c r="O34" s="89"/>
      <c r="P34" s="89"/>
      <c r="Q34" s="90">
        <f t="shared" si="3"/>
        <v>0</v>
      </c>
    </row>
    <row r="35" spans="2:17" ht="14.45" customHeight="1" x14ac:dyDescent="0.25">
      <c r="B35" s="74"/>
      <c r="C35" s="75"/>
      <c r="D35" s="122" t="s">
        <v>31</v>
      </c>
      <c r="E35" s="122"/>
      <c r="F35" s="122"/>
      <c r="G35" s="122"/>
      <c r="H35" s="122"/>
      <c r="I35" s="122"/>
      <c r="J35" s="122"/>
      <c r="K35" s="122"/>
      <c r="L35" s="123"/>
      <c r="M35" s="92">
        <f>SUM(M16:M34)</f>
        <v>0</v>
      </c>
      <c r="N35" s="93">
        <f>SUM(N16:N34)</f>
        <v>0</v>
      </c>
      <c r="O35" s="93">
        <f>SUM(O16:O34)</f>
        <v>0</v>
      </c>
      <c r="P35" s="93">
        <f>SUM(P16:P34)</f>
        <v>0</v>
      </c>
      <c r="Q35" s="94">
        <f>SUM(Q16:Q34)</f>
        <v>0</v>
      </c>
    </row>
    <row r="37" spans="2:17" x14ac:dyDescent="0.25">
      <c r="B37" s="44"/>
      <c r="C37" s="18"/>
      <c r="D37" s="24"/>
      <c r="E37" s="25"/>
      <c r="F37" s="23"/>
      <c r="G37" s="18"/>
      <c r="H37" s="19"/>
      <c r="I37" s="20"/>
      <c r="J37" s="20"/>
      <c r="K37" s="20"/>
      <c r="L37" s="21"/>
      <c r="M37" s="20"/>
      <c r="N37" s="20"/>
      <c r="O37" s="20"/>
      <c r="P37" s="20"/>
      <c r="Q37" s="22"/>
    </row>
    <row r="38" spans="2:17" x14ac:dyDescent="0.25">
      <c r="B38" s="119"/>
      <c r="C38" s="119"/>
      <c r="D38" s="119"/>
      <c r="E38" s="119"/>
      <c r="F38" s="119"/>
      <c r="G38" s="119"/>
      <c r="H38" s="119"/>
      <c r="I38" s="119"/>
      <c r="J38" s="119"/>
      <c r="K38" s="119"/>
      <c r="L38" s="119"/>
      <c r="M38" s="119"/>
      <c r="N38" s="119"/>
      <c r="O38" s="119"/>
      <c r="P38" s="119"/>
      <c r="Q38" s="119"/>
    </row>
    <row r="39" spans="2:17" x14ac:dyDescent="0.25">
      <c r="B39" s="120" t="s">
        <v>59</v>
      </c>
      <c r="C39" s="120"/>
      <c r="D39" s="120"/>
      <c r="E39" s="120"/>
      <c r="F39" s="120"/>
      <c r="G39" s="120"/>
      <c r="H39" s="120"/>
      <c r="I39" s="120"/>
      <c r="J39" s="120"/>
      <c r="K39" s="120"/>
      <c r="L39" s="120"/>
      <c r="M39" s="120"/>
      <c r="N39" s="120"/>
      <c r="O39" s="120"/>
      <c r="P39" s="120"/>
      <c r="Q39" s="120"/>
    </row>
    <row r="40" spans="2:17" x14ac:dyDescent="0.25">
      <c r="B40" s="120" t="s">
        <v>60</v>
      </c>
      <c r="C40" s="120"/>
      <c r="D40" s="120"/>
      <c r="E40" s="120"/>
      <c r="F40" s="120"/>
      <c r="G40" s="120"/>
      <c r="H40" s="120"/>
      <c r="I40" s="120"/>
      <c r="J40" s="120"/>
      <c r="K40" s="120"/>
      <c r="L40" s="120"/>
      <c r="M40" s="120"/>
      <c r="N40" s="120"/>
      <c r="O40" s="120"/>
      <c r="P40" s="120"/>
      <c r="Q40" s="120"/>
    </row>
    <row r="41" spans="2:17" x14ac:dyDescent="0.25">
      <c r="B41" s="120" t="s">
        <v>61</v>
      </c>
      <c r="C41" s="120"/>
      <c r="D41" s="120"/>
      <c r="E41" s="120"/>
      <c r="F41" s="120"/>
      <c r="G41" s="120"/>
      <c r="H41" s="120"/>
      <c r="I41" s="120"/>
      <c r="J41" s="120"/>
      <c r="K41" s="120"/>
      <c r="L41" s="120"/>
      <c r="M41" s="120"/>
      <c r="N41" s="120"/>
      <c r="O41" s="120"/>
      <c r="P41" s="120"/>
      <c r="Q41" s="120"/>
    </row>
  </sheetData>
  <mergeCells count="24">
    <mergeCell ref="M10:Q10"/>
    <mergeCell ref="B2:Q2"/>
    <mergeCell ref="D3:O3"/>
    <mergeCell ref="B4:Q4"/>
    <mergeCell ref="B5:D5"/>
    <mergeCell ref="E5:Q5"/>
    <mergeCell ref="B6:D6"/>
    <mergeCell ref="B7:D7"/>
    <mergeCell ref="B8:D8"/>
    <mergeCell ref="E8:Q8"/>
    <mergeCell ref="B9:J9"/>
    <mergeCell ref="M9:N9"/>
    <mergeCell ref="B41:Q41"/>
    <mergeCell ref="B12:B13"/>
    <mergeCell ref="C12:C13"/>
    <mergeCell ref="D12:D13"/>
    <mergeCell ref="E12:E13"/>
    <mergeCell ref="F12:F13"/>
    <mergeCell ref="G12:L12"/>
    <mergeCell ref="M12:Q12"/>
    <mergeCell ref="D35:L35"/>
    <mergeCell ref="B38:Q38"/>
    <mergeCell ref="B39:Q39"/>
    <mergeCell ref="B40:Q40"/>
  </mergeCells>
  <phoneticPr fontId="16" type="noConversion"/>
  <pageMargins left="0.7" right="0.7" top="0.75" bottom="0.75" header="0.3" footer="0.3"/>
  <pageSetup paperSize="9" scale="45" fitToHeight="2" orientation="landscape" horizontalDpi="300" verticalDpi="300" r:id="rId1"/>
  <headerFooter scaleWithDoc="0">
    <oddFooter>&amp;C&amp;10&amp;A&amp;R&amp;10Lapa &amp;P no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9BCB-36EE-4274-A883-185DF7481561}">
  <dimension ref="B1:F1"/>
  <sheetViews>
    <sheetView workbookViewId="0"/>
  </sheetViews>
  <sheetFormatPr defaultRowHeight="15" x14ac:dyDescent="0.25"/>
  <sheetData>
    <row r="1" spans="2:6" x14ac:dyDescent="0.25">
      <c r="B1" t="s">
        <v>41</v>
      </c>
      <c r="C1" t="b">
        <v>1</v>
      </c>
      <c r="E1" t="b">
        <v>1</v>
      </c>
      <c r="F1" t="b">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4</vt:i4>
      </vt:variant>
      <vt:variant>
        <vt:lpstr>Diapazoni ar nosaukumiem</vt:lpstr>
      </vt:variant>
      <vt:variant>
        <vt:i4>2</vt:i4>
      </vt:variant>
    </vt:vector>
  </HeadingPairs>
  <TitlesOfParts>
    <vt:vector size="6" baseType="lpstr">
      <vt:lpstr>Koptāme</vt:lpstr>
      <vt:lpstr>LOK-1</vt:lpstr>
      <vt:lpstr>LOK-2</vt:lpstr>
      <vt:lpstr>XYUSJDNAYGND</vt:lpstr>
      <vt:lpstr>'LOK-1'!Drukas_apgabals</vt:lpstr>
      <vt:lpstr>'LOK-2'!Drukas_apgabals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2024-12-17T09:35:42Z</dcterms:modified>
</cp:coreProperties>
</file>