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PersonInfo\EKON\Dokumenti\DavisG\Tāmes utt\2_FIN.VEIDNES\"/>
    </mc:Choice>
  </mc:AlternateContent>
  <xr:revisionPtr revIDLastSave="0" documentId="13_ncr:1_{9FF4E391-F2D5-401E-A07A-3EF2D0296B4B}" xr6:coauthVersionLast="47" xr6:coauthVersionMax="47" xr10:uidLastSave="{00000000-0000-0000-0000-000000000000}"/>
  <bookViews>
    <workbookView xWindow="-120" yWindow="-120" windowWidth="29040" windowHeight="17640" tabRatio="344" xr2:uid="{00000000-000D-0000-FFFF-FFFF00000000}"/>
  </bookViews>
  <sheets>
    <sheet name="Koptāme" sheetId="101" r:id="rId1"/>
    <sheet name="Kopsavilkums" sheetId="102" r:id="rId2"/>
    <sheet name="kanalizācija" sheetId="103" r:id="rId3"/>
    <sheet name="Segumi" sheetId="104" r:id="rId4"/>
  </sheets>
  <definedNames>
    <definedName name="_xlnm.Print_Area" localSheetId="2">kanalizācija!$A$1:$Q$73</definedName>
    <definedName name="_xlnm.Print_Area" localSheetId="1">Kopsavilkums!$A$1:$I$35</definedName>
    <definedName name="_xlnm.Print_Area" localSheetId="0">Koptāme!$A$3:$D$27</definedName>
    <definedName name="_xlnm.Print_Area" localSheetId="3">Segumi!$A$1:$Q$44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01" l="1"/>
  <c r="I17" i="102" l="1"/>
  <c r="G17" i="102"/>
  <c r="H17" i="102"/>
  <c r="F17" i="102"/>
  <c r="E17" i="102" s="1"/>
  <c r="I16" i="102"/>
  <c r="I19" i="102" s="1"/>
  <c r="G16" i="102"/>
  <c r="H16" i="102"/>
  <c r="F16" i="102"/>
  <c r="Q41" i="104"/>
  <c r="O10" i="104" s="1"/>
  <c r="Q69" i="103"/>
  <c r="O10" i="103" s="1"/>
  <c r="D24" i="101"/>
  <c r="D25" i="101" s="1"/>
  <c r="D23" i="101"/>
  <c r="H19" i="102" l="1"/>
  <c r="G19" i="102"/>
  <c r="F19" i="102"/>
  <c r="E16" i="102"/>
  <c r="E19" i="102" s="1"/>
  <c r="E23" i="102" s="1"/>
  <c r="B216" i="101" l="1"/>
  <c r="B218" i="101" s="1"/>
  <c r="B215" i="102"/>
  <c r="B217" i="102" s="1"/>
</calcChain>
</file>

<file path=xl/sharedStrings.xml><?xml version="1.0" encoding="utf-8"?>
<sst xmlns="http://schemas.openxmlformats.org/spreadsheetml/2006/main" count="282" uniqueCount="173">
  <si>
    <t>CAURUĻVADI</t>
  </si>
  <si>
    <t>m</t>
  </si>
  <si>
    <t>AKAS</t>
  </si>
  <si>
    <t>DAŽĀDI</t>
  </si>
  <si>
    <t>vieta</t>
  </si>
  <si>
    <t>VEIDGABALI</t>
  </si>
  <si>
    <t>SADZĪVES KANALIZĀCIJA</t>
  </si>
  <si>
    <t>Zemsprieguma elektrokabeli</t>
  </si>
  <si>
    <t xml:space="preserve">CC-TV inspekcija </t>
  </si>
  <si>
    <t>gb.</t>
  </si>
  <si>
    <t>kpl.</t>
  </si>
  <si>
    <t>Dziļums 0 - 2.0 m</t>
  </si>
  <si>
    <t>Aizsargčaula PP caurules iebūvei grodu akas sienā</t>
  </si>
  <si>
    <t>OD200mm</t>
  </si>
  <si>
    <t xml:space="preserve">Šķērsojumi ar: </t>
  </si>
  <si>
    <t>OD200mm cauruļvadam</t>
  </si>
  <si>
    <t>Zemprieguma apgaismes elektrokabeli</t>
  </si>
  <si>
    <t>Gruntsūdens pazemināšana</t>
  </si>
  <si>
    <t>Cauruļvada izbūvei zem gruntsūdens līmeņa</t>
  </si>
  <si>
    <t>ZEMES DARBI</t>
  </si>
  <si>
    <t>Tranšejas rakšana</t>
  </si>
  <si>
    <t>Darba nosaukums</t>
  </si>
  <si>
    <t>Kods</t>
  </si>
  <si>
    <t>Cauruļvada skalošana pirms CC-TV inspekcijas</t>
  </si>
  <si>
    <t>03-00000</t>
  </si>
  <si>
    <t>27-00000</t>
  </si>
  <si>
    <t>27-51000</t>
  </si>
  <si>
    <t>27-46000</t>
  </si>
  <si>
    <t>30-00000</t>
  </si>
  <si>
    <t>03-00001</t>
  </si>
  <si>
    <t>Ūdensvadu (d100-d300mm)</t>
  </si>
  <si>
    <t xml:space="preserve">C30/37 betons </t>
  </si>
  <si>
    <t xml:space="preserve">27-46000 </t>
  </si>
  <si>
    <t>APSTIPRINU:</t>
  </si>
  <si>
    <t>(pasūtītāja paraksts un tā atšifrējums)</t>
  </si>
  <si>
    <t>Z.v.</t>
  </si>
  <si>
    <t>Būvniecības koptāme</t>
  </si>
  <si>
    <t>Būves nosaukums</t>
  </si>
  <si>
    <t>Būves adrese</t>
  </si>
  <si>
    <t xml:space="preserve">Pasūtījuma Nr. </t>
  </si>
  <si>
    <t>Nr.p.k.</t>
  </si>
  <si>
    <t xml:space="preserve">Objekta nosaukums </t>
  </si>
  <si>
    <t>Kopā:</t>
  </si>
  <si>
    <t>PVN:</t>
  </si>
  <si>
    <t xml:space="preserve">Kopsavilkuma aprēķini pa darbu veidiem </t>
  </si>
  <si>
    <t>(darba veids vai konstruktīvā elementa nosaukums)</t>
  </si>
  <si>
    <t>Objekta nosaukums</t>
  </si>
  <si>
    <t>Objekta adrese</t>
  </si>
  <si>
    <t>Pasūtījuma Nr.</t>
  </si>
  <si>
    <t>Kopējā darbietilpība, c/h:</t>
  </si>
  <si>
    <t>Nr. p.k.</t>
  </si>
  <si>
    <t> Kods, tāmes Nr.</t>
  </si>
  <si>
    <t>Darba veids vai konstruktīvā elementa nosaukums</t>
  </si>
  <si>
    <t xml:space="preserve">Tāmes izmaksas (euro) </t>
  </si>
  <si>
    <t>Tai skaitā</t>
  </si>
  <si>
    <t>Darbietilpība (c/h)</t>
  </si>
  <si>
    <t>Pavisam kopā (bez PVN)</t>
  </si>
  <si>
    <t>Lokālā tāme Nr. 1</t>
  </si>
  <si>
    <t>(Darba veids vai konstruktīvā elementa nosaukums)</t>
  </si>
  <si>
    <t>Būves nosaukums:</t>
  </si>
  <si>
    <t>Objekta nosaukums:</t>
  </si>
  <si>
    <t>Objekta adrese:</t>
  </si>
  <si>
    <t>Pasūtījuma Nr.:</t>
  </si>
  <si>
    <t>Tāmes tiešās izmaksas</t>
  </si>
  <si>
    <t>euro</t>
  </si>
  <si>
    <t>Mērv</t>
  </si>
  <si>
    <t>Daudz</t>
  </si>
  <si>
    <t>Vienības izmaksas</t>
  </si>
  <si>
    <t>Kopā uz visu apjomu</t>
  </si>
  <si>
    <t>laika norma  (c/h)</t>
  </si>
  <si>
    <t>darbietilpība  (c/h)</t>
  </si>
  <si>
    <r>
      <t xml:space="preserve">darba samaksas likme </t>
    </r>
    <r>
      <rPr>
        <i/>
        <sz val="10"/>
        <rFont val="Cambria"/>
        <family val="1"/>
        <charset val="204"/>
        <scheme val="major"/>
      </rPr>
      <t xml:space="preserve"> (euro/h)</t>
    </r>
  </si>
  <si>
    <r>
      <t xml:space="preserve">darba alga </t>
    </r>
    <r>
      <rPr>
        <i/>
        <sz val="10"/>
        <rFont val="Cambria"/>
        <family val="1"/>
        <charset val="204"/>
        <scheme val="major"/>
      </rPr>
      <t>(euro)</t>
    </r>
  </si>
  <si>
    <r>
      <t xml:space="preserve">mehānismi </t>
    </r>
    <r>
      <rPr>
        <i/>
        <sz val="10"/>
        <rFont val="Cambria"/>
        <family val="1"/>
        <charset val="204"/>
        <scheme val="major"/>
      </rPr>
      <t xml:space="preserve"> (euro)</t>
    </r>
  </si>
  <si>
    <r>
      <t xml:space="preserve">KOPĀ  </t>
    </r>
    <r>
      <rPr>
        <b/>
        <i/>
        <sz val="10"/>
        <rFont val="Cambria"/>
        <family val="1"/>
        <charset val="204"/>
        <scheme val="major"/>
      </rPr>
      <t>(euro)</t>
    </r>
  </si>
  <si>
    <r>
      <t>darba alga (</t>
    </r>
    <r>
      <rPr>
        <i/>
        <sz val="10"/>
        <rFont val="Cambria"/>
        <family val="1"/>
        <charset val="204"/>
        <scheme val="major"/>
      </rPr>
      <t>euro</t>
    </r>
    <r>
      <rPr>
        <sz val="10"/>
        <rFont val="Cambria"/>
        <family val="1"/>
        <charset val="204"/>
        <scheme val="major"/>
      </rPr>
      <t>)</t>
    </r>
  </si>
  <si>
    <r>
      <t>mehānismi  (</t>
    </r>
    <r>
      <rPr>
        <i/>
        <sz val="10"/>
        <rFont val="Cambria"/>
        <family val="1"/>
        <charset val="204"/>
        <scheme val="major"/>
      </rPr>
      <t>euro</t>
    </r>
    <r>
      <rPr>
        <sz val="10"/>
        <rFont val="Cambria"/>
        <family val="1"/>
        <charset val="204"/>
        <scheme val="major"/>
      </rPr>
      <t>)</t>
    </r>
  </si>
  <si>
    <r>
      <t>SUMMA (</t>
    </r>
    <r>
      <rPr>
        <b/>
        <i/>
        <sz val="10"/>
        <rFont val="Cambria"/>
        <family val="1"/>
        <charset val="204"/>
        <scheme val="major"/>
      </rPr>
      <t>euro</t>
    </r>
    <r>
      <rPr>
        <b/>
        <sz val="10"/>
        <rFont val="Cambria"/>
        <family val="1"/>
        <charset val="204"/>
        <scheme val="major"/>
      </rPr>
      <t>)</t>
    </r>
  </si>
  <si>
    <t>DN150mm kaļamā ķeta ūdensvada caurules (saskaņā ar EN545) un to montāža tranšejā</t>
  </si>
  <si>
    <t>Segumu atjaunošana</t>
  </si>
  <si>
    <t>Lokālā tāme Nr. 2</t>
  </si>
  <si>
    <t>PP monilītsienu sadzīves kanalizācijas caurule OD160mm (8kN/m2) un tās montāža tranšejā</t>
  </si>
  <si>
    <t>OD160mm</t>
  </si>
  <si>
    <t>Saliekamā dzelzsbetona grodu aka DN1000mm, tai skaitā blietētas šķembu pamatnes sagatavošana, akas hidroizolācija divās kārtās,  kāpšļu un betona izlīdzināšanas gredzenu montāža, iebūves dziļums:</t>
  </si>
  <si>
    <t>Lūkas:</t>
  </si>
  <si>
    <t>Stacionāra tipa akas lūka, slodze 400kN, atbilstoši LVS EN 124 prasībām un ar "Rīgas ūdens" logo. Izbūve bruģa segumā</t>
  </si>
  <si>
    <t>Stacionāra tipa akas lūka, slodze 400kN, atbilstoši LVS EN 124 prasībām un ar "Rīgas ūdens" logo. Izbūve zaļajā zonā</t>
  </si>
  <si>
    <t>Cauruļvada izlīdzinošās kārtas izbūve, pildmateriāls(smilts) atbilstoši LVS EN 1610 5.3.punkta prasībām</t>
  </si>
  <si>
    <t>Cauruļvada apbēruma izbūve, pildmateriāls(smilts) atbilstoši LVS EN 1610 5.3.punkta prasībām</t>
  </si>
  <si>
    <t>OD160mm cauruļvadam</t>
  </si>
  <si>
    <t>Lietus kanalizācijas vadu (d150-d250mm)</t>
  </si>
  <si>
    <t>DARBU UZSĀKŠANAS UN IZPILDOKUMENTĀCIJAS SAGATAVOŠANA</t>
  </si>
  <si>
    <t>27-0000</t>
  </si>
  <si>
    <t>Rakšanas atļauju saņemšana, DVP sagatavošana, trases nospraušana, izpildmērījumi un izpilddokumentācijas sagatavošana</t>
  </si>
  <si>
    <t>Ūdensapgāde un kanalizācija(ārējā), segumu atjaunošana</t>
  </si>
  <si>
    <t>Ģeodēziskā tīkla punkta likvidēšana,  atjaunošana un dokumentācijas sagatavošana</t>
  </si>
  <si>
    <t>Brīdinājuma aprīkojums cauruļvadiem</t>
  </si>
  <si>
    <t>Brīdinājuma (marķējuma) lenta, uzstādāma 250-300mm virs kanalizācijas tīkla cauruļvada</t>
  </si>
  <si>
    <t>Tranšejas aizbēršana ar esošu grunti, blietējot pa kārtām. Grunts sablīvējuma parametri atbilstoši Rīgas domes saistošo noteikumu Nr.120. prasībām. Piezīme: Tranšejas aizbēršana līdz seguma konstrukcijai</t>
  </si>
  <si>
    <t>Segumu atjaunošana(ceļa darbi)</t>
  </si>
  <si>
    <t>Dažādi darbi</t>
  </si>
  <si>
    <t>Trases izspraušana un nostiprināšana dabā</t>
  </si>
  <si>
    <t>Betona bruģa demontāža ietvei un uzglabāšana tālākai izmantošanai</t>
  </si>
  <si>
    <t>kpl</t>
  </si>
  <si>
    <t>Satiksmes organizācija būvdarbu laikā</t>
  </si>
  <si>
    <t>Betona apmaļu nojaukšana</t>
  </si>
  <si>
    <t>Zemes klātne</t>
  </si>
  <si>
    <t>Apzaļumošana ar augu zemi 15cm biezumā</t>
  </si>
  <si>
    <t>Ar saistvielām nesaistītas konstruktīvās kārtas</t>
  </si>
  <si>
    <t>Salizturīgās kārtas būvniecība 30cm biezumā (nestspēja ≥60MPa)</t>
  </si>
  <si>
    <t>Nesaistītu minerālmateriālu maisījuma 0/56 pamata nesošās apakškārtas būvniecība 15cm biezumā (N-II klase)</t>
  </si>
  <si>
    <t>Nesaistītu minerālmateriālu maisījuma 0/45 pamata nesošās virskškārtas būvniecība 10cm biezumā (N-II klase)</t>
  </si>
  <si>
    <t>Betona bruģa pārlikšana ietvei un nesaistītu minerālmateriālu 2/5 izlīdzinošā kārtas būvniecība 4cm biezumā</t>
  </si>
  <si>
    <t>Ar saistvielām saistītas konstruktīvās kārtas</t>
  </si>
  <si>
    <t>Satiksmes aprīkojums</t>
  </si>
  <si>
    <t>Ielu betona apmaļu 100.30.15. uzstādīšana uz betona C30/37 pamata</t>
  </si>
  <si>
    <t>Ietves betona apmaļu 100.20.08. uzstādīšana uz betona C30/37 pamata</t>
  </si>
  <si>
    <r>
      <t>m</t>
    </r>
    <r>
      <rPr>
        <vertAlign val="superscript"/>
        <sz val="9"/>
        <rFont val="Cambria"/>
        <family val="1"/>
        <charset val="204"/>
        <scheme val="major"/>
      </rPr>
      <t>3</t>
    </r>
  </si>
  <si>
    <r>
      <t>m</t>
    </r>
    <r>
      <rPr>
        <vertAlign val="superscript"/>
        <sz val="9"/>
        <rFont val="Cambria"/>
        <family val="1"/>
        <charset val="204"/>
        <scheme val="major"/>
      </rPr>
      <t>2</t>
    </r>
  </si>
  <si>
    <t>Tiešas izmaksas kopā t.sk. darba devēja sociālais nodoklis:</t>
  </si>
  <si>
    <t>Nederīgās un liekās grunts transports uz atbērtni</t>
  </si>
  <si>
    <r>
      <t>m</t>
    </r>
    <r>
      <rPr>
        <vertAlign val="superscript"/>
        <sz val="8"/>
        <rFont val="Cambria"/>
        <family val="1"/>
        <charset val="204"/>
        <scheme val="major"/>
      </rPr>
      <t>2</t>
    </r>
  </si>
  <si>
    <r>
      <t>m</t>
    </r>
    <r>
      <rPr>
        <vertAlign val="superscript"/>
        <sz val="8"/>
        <rFont val="Cambria"/>
        <family val="1"/>
        <charset val="204"/>
        <scheme val="major"/>
      </rPr>
      <t>2</t>
    </r>
    <r>
      <rPr>
        <sz val="11"/>
        <color theme="1"/>
        <rFont val="Calibri"/>
        <family val="2"/>
        <charset val="186"/>
        <scheme val="minor"/>
      </rPr>
      <t/>
    </r>
  </si>
  <si>
    <t>Kanalizācijas izbūve Briežu ielā priekš Circle K DUS</t>
  </si>
  <si>
    <t>Tāme sastādīta 2024. gada _____. ______________</t>
  </si>
  <si>
    <t xml:space="preserve">Dziļums 1.0 - 2.0 m </t>
  </si>
  <si>
    <t>Nesaistītu minerālmateriālu maisījuma 0/32s būvniecība vidēji 18cm biezumā (N-III klase) (Griezums 4-4)</t>
  </si>
  <si>
    <t>"Pašteces kanalizācijas tīkla izbūve Briežu ielā, Rīgā"</t>
  </si>
  <si>
    <t>No Briežu ielas 10a līdz DUS Circle K, Rīgā</t>
  </si>
  <si>
    <t>Kanalizācija(ārējā)</t>
  </si>
  <si>
    <t>PP dubultsienu caurteka bez uzmavas, 500/573mm, klase SN8 (8kN/m2) un tās montāža tranšejā</t>
  </si>
  <si>
    <t>Cauruļvada izolācija</t>
  </si>
  <si>
    <t>Siltumizolācija cauruļvada DN200mm Tenapors T  50mm</t>
  </si>
  <si>
    <t>Nesaistītu minerālmateriālu maisījuma 45/63 būvniecība vidēji 30cm biezumā (N-II klase) (Griezums 3-3)</t>
  </si>
  <si>
    <t>Nesaistītu minerālmateriālu maisījuma 0/32p būvniecība vidēji 30cm biezumā (N-II klase) (Griezums 3-3)</t>
  </si>
  <si>
    <t>Betons un darbi nogāzes stiprināšanai</t>
  </si>
  <si>
    <t>Laukakmens nogāzes izbūve betonā</t>
  </si>
  <si>
    <t>Kanalizācija(ārējā),segumu atjaunošana No Briežu ielas 10a līdz DUS Circle K, Rīgā</t>
  </si>
  <si>
    <t>Tāme sastādīta 2024. gada __. __________</t>
  </si>
  <si>
    <t>Tāme sastādīta 2024. gada I ceturkšņa tirgus cenās, pamatojoties uz GP, UKT un DOP daļas rasējumiem.</t>
  </si>
  <si>
    <t>PP monilītsienu sadzīves kanalizācijas caurule OD250mm (8kN/m2) un tās montāža tranšejā</t>
  </si>
  <si>
    <t>Kopējās būvniecības izmaksas:</t>
  </si>
  <si>
    <t>Virsizdevumi (%):</t>
  </si>
  <si>
    <t>t. sk. darba aizsardzība:</t>
  </si>
  <si>
    <t>Peļņa (%):</t>
  </si>
  <si>
    <t>Tāme sastādīta  2024.gada ___.__________</t>
  </si>
  <si>
    <t>Asfalta seguma frēzēšana vidēji 4cm biezumā 3a. SEGAS TIPAM un transportēšana uz būvdarbu veicēja atbērtni</t>
  </si>
  <si>
    <t>Karstā asfalta dilumkārtas AC 11 surf  būvniecība 4cm biezumā (S-I klase)</t>
  </si>
  <si>
    <t>Karstā asfalta seguma apakškārta AC 22 surf  būvniecība 6cm biezumā (S-I klase)</t>
  </si>
  <si>
    <t>Pagaidus asfalta seguma kārta virs tranšejas, ziemas periodā</t>
  </si>
  <si>
    <t>Maksa par ceļa elementu lietošanu saskaņā ar  Rīgas domes 12.07.2023. lēmumu Nr.RD-23-2771-lē “Par nomas maksas noteikšanu par ceļa elementu lietošanu Rīgas valstspilsētas pašvaldības administratīvajā teritorijā”</t>
  </si>
  <si>
    <t>3.pielikums</t>
  </si>
  <si>
    <r>
      <t>2024</t>
    </r>
    <r>
      <rPr>
        <sz val="12"/>
        <rFont val="Times New Roman"/>
        <family val="1"/>
        <charset val="186"/>
      </rPr>
      <t>.gada</t>
    </r>
    <r>
      <rPr>
        <u/>
        <sz val="12"/>
        <rFont val="Times New Roman"/>
        <family val="1"/>
        <charset val="186"/>
      </rPr>
      <t xml:space="preserve">       </t>
    </r>
    <r>
      <rPr>
        <sz val="12"/>
        <rFont val="Times New Roman"/>
        <family val="1"/>
        <charset val="186"/>
      </rPr>
      <t>.</t>
    </r>
    <r>
      <rPr>
        <u/>
        <sz val="12"/>
        <rFont val="Times New Roman"/>
        <family val="1"/>
        <charset val="186"/>
      </rPr>
      <t xml:space="preserve">                        .</t>
    </r>
  </si>
  <si>
    <r>
      <t xml:space="preserve">Objekta izmaksas </t>
    </r>
    <r>
      <rPr>
        <i/>
        <sz val="12"/>
        <rFont val="Times New Roman"/>
        <family val="1"/>
        <charset val="186"/>
      </rPr>
      <t>(euro)</t>
    </r>
  </si>
  <si>
    <t>Piezīmes: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</si>
  <si>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r>
      <t xml:space="preserve">Par kopējo summu, </t>
    </r>
    <r>
      <rPr>
        <i/>
        <sz val="12"/>
        <rFont val="Times New Roman"/>
        <family val="1"/>
        <charset val="186"/>
      </rPr>
      <t>euro</t>
    </r>
  </si>
  <si>
    <r>
      <t xml:space="preserve">Darba alga </t>
    </r>
    <r>
      <rPr>
        <i/>
        <sz val="12"/>
        <rFont val="Times New Roman"/>
        <family val="1"/>
        <charset val="186"/>
      </rPr>
      <t xml:space="preserve">(euro) </t>
    </r>
  </si>
  <si>
    <r>
      <t xml:space="preserve">Materiāli </t>
    </r>
    <r>
      <rPr>
        <i/>
        <sz val="12"/>
        <rFont val="Times New Roman"/>
        <family val="1"/>
        <charset val="186"/>
      </rPr>
      <t xml:space="preserve">(euro) </t>
    </r>
  </si>
  <si>
    <r>
      <t>Mehānismi</t>
    </r>
    <r>
      <rPr>
        <i/>
        <sz val="12"/>
        <rFont val="Times New Roman"/>
        <family val="1"/>
        <charset val="186"/>
      </rPr>
      <t xml:space="preserve"> (euro) </t>
    </r>
  </si>
  <si>
    <t>Piezīmes:</t>
  </si>
  <si>
    <t>1.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</si>
  <si>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</si>
  <si>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r>
      <t xml:space="preserve">darba samaksas likme </t>
    </r>
    <r>
      <rPr>
        <i/>
        <sz val="10"/>
        <rFont val="Times New Roman"/>
        <family val="1"/>
        <charset val="186"/>
      </rPr>
      <t xml:space="preserve"> (euro/h)</t>
    </r>
  </si>
  <si>
    <r>
      <t xml:space="preserve">darba alga </t>
    </r>
    <r>
      <rPr>
        <i/>
        <sz val="10"/>
        <rFont val="Times New Roman"/>
        <family val="1"/>
        <charset val="186"/>
      </rPr>
      <t>(euro)</t>
    </r>
  </si>
  <si>
    <r>
      <t xml:space="preserve">mehānismi </t>
    </r>
    <r>
      <rPr>
        <i/>
        <sz val="10"/>
        <rFont val="Times New Roman"/>
        <family val="1"/>
        <charset val="186"/>
      </rPr>
      <t xml:space="preserve"> (euro)</t>
    </r>
  </si>
  <si>
    <r>
      <t xml:space="preserve">KOPĀ  </t>
    </r>
    <r>
      <rPr>
        <b/>
        <i/>
        <sz val="10"/>
        <rFont val="Times New Roman"/>
        <family val="1"/>
        <charset val="186"/>
      </rPr>
      <t>(euro)</t>
    </r>
  </si>
  <si>
    <r>
      <t>darba alga (</t>
    </r>
    <r>
      <rPr>
        <i/>
        <sz val="10"/>
        <rFont val="Times New Roman"/>
        <family val="1"/>
        <charset val="186"/>
      </rPr>
      <t>euro</t>
    </r>
    <r>
      <rPr>
        <sz val="10"/>
        <rFont val="Times New Roman"/>
        <family val="1"/>
        <charset val="186"/>
      </rPr>
      <t>)</t>
    </r>
  </si>
  <si>
    <r>
      <t>mehānismi  (</t>
    </r>
    <r>
      <rPr>
        <i/>
        <sz val="10"/>
        <rFont val="Times New Roman"/>
        <family val="1"/>
        <charset val="186"/>
      </rPr>
      <t>euro</t>
    </r>
    <r>
      <rPr>
        <sz val="10"/>
        <rFont val="Times New Roman"/>
        <family val="1"/>
        <charset val="186"/>
      </rPr>
      <t>)</t>
    </r>
  </si>
  <si>
    <r>
      <t>SUMMA (</t>
    </r>
    <r>
      <rPr>
        <b/>
        <i/>
        <sz val="10"/>
        <rFont val="Times New Roman"/>
        <family val="1"/>
        <charset val="186"/>
      </rPr>
      <t>euro</t>
    </r>
    <r>
      <rPr>
        <b/>
        <sz val="10"/>
        <rFont val="Times New Roman"/>
        <family val="1"/>
        <charset val="186"/>
      </rPr>
      <t>)</t>
    </r>
  </si>
  <si>
    <r>
      <t>m</t>
    </r>
    <r>
      <rPr>
        <sz val="11"/>
        <rFont val="Times New Roman"/>
        <family val="1"/>
        <charset val="186"/>
      </rPr>
      <t>³</t>
    </r>
  </si>
  <si>
    <r>
      <t>m</t>
    </r>
    <r>
      <rPr>
        <vertAlign val="superscript"/>
        <sz val="9"/>
        <rFont val="Times New Roman"/>
        <family val="1"/>
        <charset val="186"/>
      </rPr>
      <t>2</t>
    </r>
  </si>
  <si>
    <r>
      <t xml:space="preserve">būvizstrādājumi  </t>
    </r>
    <r>
      <rPr>
        <i/>
        <sz val="10"/>
        <rFont val="Cambria"/>
        <family val="1"/>
        <charset val="204"/>
        <scheme val="major"/>
      </rPr>
      <t>(euro)</t>
    </r>
  </si>
  <si>
    <t xml:space="preserve">Piezīmes:
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
2.Finanšu piedāvājumā jāiekļauj darbaspēka, materiālu, iekārtu, aprīkojuma un visu citu iespējamo Darbu izpildes izdevumu izmaksas. Pretendents nav tiesīgs Finanšu piedāvājuma tāmi papildināt ar jaunām izmaksu pozīcijām vai dzēst esošās izmaksu pozīcijas.
3. Finanšu piedāvājumā aprēķinus jāveic formulās ar noapaļojumu divi cipari aiz komata (jāizmanto funkcija “round”).
4. Finanšu piedāvājumā vienības cenas algas izmaksas aprēķinu jāveic pēc formulas “laika norma x stundas likme = alga”.
5. Finanšu piedāvājumā katras pozīcijas algas, būvizstrādājumu un mehānismu kopējās izmaksas aprēķinu jāveic pēc formulas “kopējais apjoms x vienības izmaksas”."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</si>
</sst>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0.0"/>
    <numFmt numFmtId="165" formatCode="[$€-2]\ #,##0.00"/>
  </numFmts>
  <fonts count="56" x14ac:knownFonts="1">
    <font>
      <sz val="11"/>
      <color theme="1"/>
      <name val="Calibri"/>
      <family val="2"/>
      <charset val="186"/>
      <scheme val="minor"/>
    </font>
    <font>
      <sz val="10"/>
      <name val="Arial"/>
      <family val="2"/>
      <charset val="186"/>
    </font>
    <font>
      <sz val="9"/>
      <name val="Cambria"/>
      <family val="1"/>
      <charset val="204"/>
      <scheme val="major"/>
    </font>
    <font>
      <b/>
      <sz val="9"/>
      <name val="Cambria"/>
      <family val="1"/>
      <charset val="204"/>
      <scheme val="major"/>
    </font>
    <font>
      <sz val="10"/>
      <name val="Arial"/>
      <family val="2"/>
    </font>
    <font>
      <b/>
      <sz val="16"/>
      <color theme="1"/>
      <name val="Calibri"/>
      <family val="2"/>
      <charset val="186"/>
      <scheme val="minor"/>
    </font>
    <font>
      <sz val="11"/>
      <name val="Cambria"/>
      <family val="1"/>
      <charset val="204"/>
      <scheme val="major"/>
    </font>
    <font>
      <sz val="10"/>
      <name val="Cambria"/>
      <family val="1"/>
      <charset val="204"/>
      <scheme val="major"/>
    </font>
    <font>
      <sz val="9"/>
      <color theme="1"/>
      <name val="Calibri"/>
      <family val="2"/>
      <charset val="186"/>
      <scheme val="minor"/>
    </font>
    <font>
      <sz val="12"/>
      <name val="Calibri"/>
      <family val="2"/>
      <charset val="186"/>
      <scheme val="minor"/>
    </font>
    <font>
      <b/>
      <sz val="10"/>
      <name val="Cambria"/>
      <family val="1"/>
      <charset val="204"/>
      <scheme val="major"/>
    </font>
    <font>
      <b/>
      <sz val="11"/>
      <name val="Cambria"/>
      <family val="1"/>
      <charset val="204"/>
      <scheme val="major"/>
    </font>
    <font>
      <sz val="12"/>
      <name val="Cambria"/>
      <family val="1"/>
      <charset val="204"/>
      <scheme val="major"/>
    </font>
    <font>
      <sz val="10"/>
      <name val="Arial"/>
      <family val="2"/>
      <charset val="204"/>
    </font>
    <font>
      <sz val="12"/>
      <color theme="1"/>
      <name val="Calibri"/>
      <family val="2"/>
      <charset val="186"/>
      <scheme val="minor"/>
    </font>
    <font>
      <sz val="10"/>
      <color theme="1"/>
      <name val="Calibri"/>
      <family val="2"/>
      <charset val="186"/>
      <scheme val="minor"/>
    </font>
    <font>
      <sz val="11"/>
      <color theme="1"/>
      <name val="Cambria"/>
      <family val="1"/>
      <charset val="204"/>
      <scheme val="major"/>
    </font>
    <font>
      <sz val="9"/>
      <color theme="1"/>
      <name val="Cambria"/>
      <family val="1"/>
      <charset val="204"/>
      <scheme val="major"/>
    </font>
    <font>
      <i/>
      <sz val="12"/>
      <name val="Cambria"/>
      <family val="1"/>
      <charset val="204"/>
      <scheme val="major"/>
    </font>
    <font>
      <sz val="12"/>
      <color theme="1"/>
      <name val="Cambria"/>
      <family val="1"/>
      <charset val="204"/>
      <scheme val="major"/>
    </font>
    <font>
      <b/>
      <sz val="14"/>
      <name val="Cambria"/>
      <family val="1"/>
      <charset val="204"/>
      <scheme val="major"/>
    </font>
    <font>
      <i/>
      <sz val="10"/>
      <name val="Cambria"/>
      <family val="1"/>
      <charset val="204"/>
      <scheme val="major"/>
    </font>
    <font>
      <sz val="11"/>
      <color indexed="8"/>
      <name val="Calibri"/>
      <family val="2"/>
      <charset val="204"/>
    </font>
    <font>
      <b/>
      <i/>
      <sz val="10"/>
      <name val="Cambria"/>
      <family val="1"/>
      <charset val="204"/>
      <scheme val="major"/>
    </font>
    <font>
      <i/>
      <sz val="9"/>
      <name val="Cambria"/>
      <family val="1"/>
      <charset val="204"/>
      <scheme val="major"/>
    </font>
    <font>
      <b/>
      <i/>
      <sz val="9"/>
      <color rgb="FF000099"/>
      <name val="Cambria"/>
      <family val="1"/>
      <charset val="204"/>
      <scheme val="major"/>
    </font>
    <font>
      <sz val="11"/>
      <color rgb="FFFF0000"/>
      <name val="Calibri"/>
      <family val="2"/>
      <charset val="186"/>
      <scheme val="minor"/>
    </font>
    <font>
      <sz val="11"/>
      <color rgb="FFFF0000"/>
      <name val="Cambria"/>
      <family val="1"/>
      <charset val="204"/>
      <scheme val="major"/>
    </font>
    <font>
      <i/>
      <sz val="9"/>
      <color rgb="FFFF0000"/>
      <name val="Cambria"/>
      <family val="1"/>
      <charset val="186"/>
      <scheme val="major"/>
    </font>
    <font>
      <sz val="11"/>
      <color theme="1"/>
      <name val="Calibri"/>
      <family val="2"/>
      <charset val="186"/>
      <scheme val="minor"/>
    </font>
    <font>
      <vertAlign val="superscript"/>
      <sz val="9"/>
      <name val="Cambria"/>
      <family val="1"/>
      <charset val="204"/>
      <scheme val="major"/>
    </font>
    <font>
      <vertAlign val="superscript"/>
      <sz val="8"/>
      <name val="Cambria"/>
      <family val="1"/>
      <charset val="204"/>
      <scheme val="major"/>
    </font>
    <font>
      <sz val="8"/>
      <name val="Calibri"/>
      <family val="2"/>
      <charset val="186"/>
      <scheme val="minor"/>
    </font>
    <font>
      <sz val="11"/>
      <color theme="1"/>
      <name val="Times New Roman"/>
      <family val="1"/>
      <charset val="186"/>
    </font>
    <font>
      <b/>
      <sz val="16"/>
      <name val="Times New Roman"/>
      <family val="1"/>
      <charset val="186"/>
    </font>
    <font>
      <sz val="11"/>
      <name val="Times New Roman"/>
      <family val="1"/>
      <charset val="186"/>
    </font>
    <font>
      <sz val="10"/>
      <name val="Times New Roman"/>
      <family val="1"/>
      <charset val="186"/>
    </font>
    <font>
      <sz val="9"/>
      <name val="Times New Roman"/>
      <family val="1"/>
      <charset val="186"/>
    </font>
    <font>
      <sz val="12"/>
      <name val="Times New Roman"/>
      <family val="1"/>
      <charset val="186"/>
    </font>
    <font>
      <u/>
      <sz val="12"/>
      <name val="Times New Roman"/>
      <family val="1"/>
      <charset val="186"/>
    </font>
    <font>
      <b/>
      <sz val="10"/>
      <name val="Times New Roman"/>
      <family val="1"/>
      <charset val="186"/>
    </font>
    <font>
      <b/>
      <sz val="11"/>
      <name val="Times New Roman"/>
      <family val="1"/>
      <charset val="186"/>
    </font>
    <font>
      <i/>
      <sz val="12"/>
      <name val="Times New Roman"/>
      <family val="1"/>
      <charset val="186"/>
    </font>
    <font>
      <b/>
      <sz val="12"/>
      <name val="Times New Roman"/>
      <family val="1"/>
      <charset val="186"/>
    </font>
    <font>
      <sz val="11"/>
      <color theme="1"/>
      <name val="Times New Roman"/>
      <family val="1"/>
    </font>
    <font>
      <sz val="9"/>
      <color theme="1"/>
      <name val="Times New Roman"/>
      <family val="1"/>
      <charset val="186"/>
    </font>
    <font>
      <i/>
      <sz val="12"/>
      <color theme="1"/>
      <name val="Times New Roman"/>
      <family val="1"/>
      <charset val="186"/>
    </font>
    <font>
      <sz val="10"/>
      <name val="Times New Roman"/>
      <family val="1"/>
    </font>
    <font>
      <b/>
      <sz val="14"/>
      <name val="Times New Roman"/>
      <family val="1"/>
      <charset val="186"/>
    </font>
    <font>
      <i/>
      <sz val="10"/>
      <name val="Times New Roman"/>
      <family val="1"/>
      <charset val="186"/>
    </font>
    <font>
      <b/>
      <i/>
      <sz val="10"/>
      <name val="Times New Roman"/>
      <family val="1"/>
      <charset val="186"/>
    </font>
    <font>
      <b/>
      <sz val="9"/>
      <name val="Times New Roman"/>
      <family val="1"/>
      <charset val="186"/>
    </font>
    <font>
      <b/>
      <i/>
      <sz val="9"/>
      <color rgb="FF000099"/>
      <name val="Times New Roman"/>
      <family val="1"/>
      <charset val="186"/>
    </font>
    <font>
      <b/>
      <i/>
      <sz val="9"/>
      <name val="Times New Roman"/>
      <family val="1"/>
      <charset val="186"/>
    </font>
    <font>
      <i/>
      <sz val="9"/>
      <name val="Times New Roman"/>
      <family val="1"/>
      <charset val="186"/>
    </font>
    <font>
      <vertAlign val="superscript"/>
      <sz val="9"/>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4.9989318521683403E-2"/>
        <bgColor indexed="31"/>
      </patternFill>
    </fill>
    <fill>
      <patternFill patternType="solid">
        <fgColor theme="0" tint="-0.14999847407452621"/>
        <bgColor indexed="64"/>
      </patternFill>
    </fill>
  </fills>
  <borders count="2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s>
  <cellStyleXfs count="11">
    <xf numFmtId="0" fontId="0" fillId="0" borderId="0"/>
    <xf numFmtId="0" fontId="1" fillId="0" borderId="0"/>
    <xf numFmtId="0" fontId="4" fillId="0" borderId="0">
      <alignment vertical="center"/>
    </xf>
    <xf numFmtId="0" fontId="1" fillId="0" borderId="0"/>
    <xf numFmtId="0" fontId="13" fillId="0" borderId="0"/>
    <xf numFmtId="0" fontId="22" fillId="0" borderId="0"/>
    <xf numFmtId="43" fontId="4" fillId="0" borderId="0" applyFont="0" applyFill="0" applyBorder="0" applyAlignment="0" applyProtection="0"/>
    <xf numFmtId="0" fontId="4" fillId="0" borderId="0"/>
    <xf numFmtId="0" fontId="1" fillId="0" borderId="0"/>
    <xf numFmtId="44" fontId="29" fillId="0" borderId="0" applyFont="0" applyFill="0" applyBorder="0" applyAlignment="0" applyProtection="0"/>
    <xf numFmtId="0" fontId="29" fillId="0" borderId="0"/>
  </cellStyleXfs>
  <cellXfs count="309">
    <xf numFmtId="0" fontId="0" fillId="0" borderId="0" xfId="0"/>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12" fillId="0" borderId="0" xfId="2" applyFont="1" applyAlignment="1">
      <alignment horizontal="left" vertical="center"/>
    </xf>
    <xf numFmtId="0" fontId="12" fillId="0" borderId="0" xfId="2" applyFont="1" applyAlignment="1">
      <alignment horizontal="center" vertical="center"/>
    </xf>
    <xf numFmtId="0" fontId="9" fillId="0" borderId="0" xfId="2" applyFont="1" applyAlignment="1">
      <alignment horizontal="left" vertical="center"/>
    </xf>
    <xf numFmtId="0" fontId="9" fillId="0" borderId="0" xfId="2"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7" fillId="0" borderId="0" xfId="2" applyFont="1">
      <alignment vertical="center"/>
    </xf>
    <xf numFmtId="0" fontId="16" fillId="0" borderId="0" xfId="0" applyFont="1" applyAlignment="1">
      <alignment vertical="center"/>
    </xf>
    <xf numFmtId="0" fontId="7" fillId="0" borderId="0" xfId="3" applyFont="1" applyAlignment="1">
      <alignment vertical="center"/>
    </xf>
    <xf numFmtId="0" fontId="17" fillId="0" borderId="0" xfId="0" applyFont="1" applyAlignment="1">
      <alignment vertical="center"/>
    </xf>
    <xf numFmtId="0" fontId="11" fillId="0" borderId="0" xfId="0" applyFont="1" applyAlignment="1">
      <alignment horizontal="right" vertical="center" wrapText="1"/>
    </xf>
    <xf numFmtId="0" fontId="12" fillId="0" borderId="0" xfId="3" applyFont="1" applyAlignment="1">
      <alignment vertical="center" wrapText="1"/>
    </xf>
    <xf numFmtId="0" fontId="7" fillId="0" borderId="0" xfId="3" applyFont="1" applyAlignment="1">
      <alignment horizontal="center" vertical="center"/>
    </xf>
    <xf numFmtId="0" fontId="19" fillId="0" borderId="0" xfId="4" applyFont="1" applyAlignment="1">
      <alignment vertical="center"/>
    </xf>
    <xf numFmtId="0" fontId="19"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2" applyFont="1" applyAlignment="1">
      <alignment horizontal="center" vertical="center"/>
    </xf>
    <xf numFmtId="0" fontId="11" fillId="0" borderId="0" xfId="2" applyFont="1">
      <alignment vertical="center"/>
    </xf>
    <xf numFmtId="0" fontId="10" fillId="0" borderId="0" xfId="2" applyFont="1" applyAlignment="1">
      <alignment horizontal="left" vertical="center"/>
    </xf>
    <xf numFmtId="0" fontId="7" fillId="0" borderId="0" xfId="0" applyFont="1" applyAlignment="1">
      <alignment vertical="center"/>
    </xf>
    <xf numFmtId="0" fontId="21" fillId="0" borderId="0" xfId="2" applyFont="1" applyAlignment="1">
      <alignment horizontal="left" vertical="center"/>
    </xf>
    <xf numFmtId="165" fontId="10" fillId="0" borderId="0" xfId="2" applyNumberFormat="1" applyFont="1" applyAlignment="1">
      <alignment horizontal="left" vertical="center"/>
    </xf>
    <xf numFmtId="0" fontId="18" fillId="0" borderId="0" xfId="2" applyFont="1" applyAlignment="1">
      <alignment horizontal="left" vertical="center"/>
    </xf>
    <xf numFmtId="10" fontId="2" fillId="3" borderId="12" xfId="2" applyNumberFormat="1" applyFont="1" applyFill="1" applyBorder="1" applyAlignment="1">
      <alignment horizontal="center" vertical="center" wrapText="1"/>
    </xf>
    <xf numFmtId="4" fontId="3" fillId="0" borderId="13" xfId="2" applyNumberFormat="1" applyFont="1" applyBorder="1" applyAlignment="1">
      <alignment horizontal="right" vertical="center" wrapText="1"/>
    </xf>
    <xf numFmtId="0" fontId="7" fillId="0" borderId="0" xfId="2" applyFont="1" applyAlignment="1">
      <alignment vertical="center" wrapText="1"/>
    </xf>
    <xf numFmtId="0" fontId="10" fillId="0" borderId="0" xfId="2" applyFont="1" applyAlignment="1">
      <alignment vertical="center" wrapText="1"/>
    </xf>
    <xf numFmtId="4" fontId="10" fillId="0" borderId="0" xfId="2" applyNumberFormat="1" applyFont="1" applyAlignment="1">
      <alignment vertical="center" wrapText="1"/>
    </xf>
    <xf numFmtId="0" fontId="6"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horizontal="center" vertical="center"/>
    </xf>
    <xf numFmtId="164" fontId="6" fillId="0" borderId="0" xfId="0" applyNumberFormat="1" applyFont="1" applyAlignment="1">
      <alignment horizontal="center" vertical="center"/>
    </xf>
    <xf numFmtId="0" fontId="2" fillId="0" borderId="0" xfId="0" applyFont="1" applyAlignment="1">
      <alignment horizontal="left" vertical="center"/>
    </xf>
    <xf numFmtId="2" fontId="10" fillId="2" borderId="18" xfId="5" applyNumberFormat="1" applyFont="1" applyFill="1" applyBorder="1" applyAlignment="1">
      <alignment horizontal="center" vertical="center" wrapText="1"/>
    </xf>
    <xf numFmtId="0" fontId="10" fillId="2" borderId="19" xfId="2" applyFont="1" applyFill="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164" fontId="2" fillId="0" borderId="21" xfId="0" applyNumberFormat="1" applyFont="1" applyBorder="1" applyAlignment="1">
      <alignment horizontal="center" vertical="center"/>
    </xf>
    <xf numFmtId="0" fontId="2" fillId="0" borderId="23" xfId="0" applyFont="1" applyBorder="1" applyAlignment="1">
      <alignment horizontal="center" vertical="center" wrapText="1"/>
    </xf>
    <xf numFmtId="4" fontId="2" fillId="0" borderId="24" xfId="0" applyNumberFormat="1" applyFont="1" applyBorder="1" applyAlignment="1">
      <alignment horizontal="center" vertical="center" wrapText="1"/>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left" vertical="center" wrapText="1"/>
    </xf>
    <xf numFmtId="0" fontId="6" fillId="0" borderId="26" xfId="0" applyFont="1" applyBorder="1" applyAlignment="1">
      <alignment horizontal="center" vertical="center" wrapText="1"/>
    </xf>
    <xf numFmtId="4" fontId="2" fillId="0" borderId="27" xfId="0" applyNumberFormat="1" applyFont="1" applyBorder="1" applyAlignment="1">
      <alignment horizontal="center" vertical="center" wrapText="1"/>
    </xf>
    <xf numFmtId="1" fontId="6" fillId="0" borderId="27" xfId="0" applyNumberFormat="1" applyFont="1" applyBorder="1" applyAlignment="1">
      <alignment horizontal="center" vertical="center"/>
    </xf>
    <xf numFmtId="4" fontId="2" fillId="0" borderId="24" xfId="7" applyNumberFormat="1" applyFont="1" applyBorder="1" applyAlignment="1">
      <alignment horizontal="center" vertical="center" wrapText="1"/>
    </xf>
    <xf numFmtId="4" fontId="2" fillId="0" borderId="24" xfId="7" applyNumberFormat="1" applyFont="1" applyBorder="1" applyAlignment="1">
      <alignment horizontal="right" vertical="center" wrapText="1"/>
    </xf>
    <xf numFmtId="4" fontId="25" fillId="0" borderId="24" xfId="7" applyNumberFormat="1" applyFont="1" applyBorder="1" applyAlignment="1">
      <alignment horizontal="center" vertical="center" wrapText="1"/>
    </xf>
    <xf numFmtId="4" fontId="2" fillId="0" borderId="25" xfId="7" applyNumberFormat="1" applyFont="1" applyBorder="1" applyAlignment="1">
      <alignment horizontal="right" vertical="center" wrapText="1"/>
    </xf>
    <xf numFmtId="0" fontId="2" fillId="0" borderId="21" xfId="0" applyFont="1" applyBorder="1" applyAlignment="1">
      <alignment vertical="center"/>
    </xf>
    <xf numFmtId="0" fontId="2" fillId="0" borderId="22" xfId="0" applyFont="1" applyBorder="1" applyAlignment="1">
      <alignment vertical="center"/>
    </xf>
    <xf numFmtId="0" fontId="3" fillId="0" borderId="0" xfId="0" applyFont="1" applyAlignment="1">
      <alignment vertical="center"/>
    </xf>
    <xf numFmtId="0" fontId="6" fillId="0" borderId="27" xfId="0" applyFont="1" applyBorder="1" applyAlignment="1">
      <alignment vertical="center" wrapText="1"/>
    </xf>
    <xf numFmtId="0" fontId="6" fillId="0" borderId="27" xfId="0" applyFont="1" applyBorder="1" applyAlignment="1">
      <alignment vertical="center"/>
    </xf>
    <xf numFmtId="0" fontId="6" fillId="0" borderId="28" xfId="0" applyFont="1" applyBorder="1" applyAlignment="1">
      <alignment vertical="center"/>
    </xf>
    <xf numFmtId="0" fontId="6" fillId="0" borderId="0" xfId="0" applyFont="1" applyAlignment="1">
      <alignment horizontal="left" vertical="center" wrapText="1"/>
    </xf>
    <xf numFmtId="0" fontId="10" fillId="0" borderId="0" xfId="2" applyFont="1" applyAlignment="1">
      <alignment horizontal="center" vertical="center"/>
    </xf>
    <xf numFmtId="0" fontId="6" fillId="0" borderId="27" xfId="0" applyFont="1" applyBorder="1" applyAlignment="1">
      <alignment horizontal="center" vertical="center"/>
    </xf>
    <xf numFmtId="4" fontId="2" fillId="0" borderId="24" xfId="0" applyNumberFormat="1" applyFont="1" applyBorder="1" applyAlignment="1">
      <alignment horizontal="center" vertical="center"/>
    </xf>
    <xf numFmtId="0" fontId="27" fillId="0" borderId="0" xfId="0" applyFont="1" applyAlignment="1">
      <alignment vertical="center"/>
    </xf>
    <xf numFmtId="0" fontId="26" fillId="0" borderId="0" xfId="0" applyFont="1" applyAlignment="1">
      <alignment vertical="center"/>
    </xf>
    <xf numFmtId="0" fontId="28" fillId="0" borderId="0" xfId="0" applyFont="1" applyAlignment="1">
      <alignment vertical="center"/>
    </xf>
    <xf numFmtId="164" fontId="2" fillId="0" borderId="0" xfId="0" applyNumberFormat="1" applyFont="1" applyAlignment="1">
      <alignment vertical="center"/>
    </xf>
    <xf numFmtId="4" fontId="24" fillId="0" borderId="24" xfId="7" applyNumberFormat="1" applyFont="1" applyBorder="1" applyAlignment="1">
      <alignment horizontal="center" vertical="center" wrapText="1"/>
    </xf>
    <xf numFmtId="4" fontId="3" fillId="0" borderId="12" xfId="2" applyNumberFormat="1" applyFont="1" applyBorder="1" applyAlignment="1">
      <alignment horizontal="right" vertical="center"/>
    </xf>
    <xf numFmtId="0" fontId="7" fillId="0" borderId="0" xfId="2" applyFont="1" applyAlignment="1">
      <alignment horizontal="left" vertical="center"/>
    </xf>
    <xf numFmtId="0" fontId="7" fillId="2" borderId="18" xfId="2" applyFont="1" applyFill="1" applyBorder="1" applyAlignment="1">
      <alignment horizontal="center" vertical="center" textRotation="90" wrapText="1"/>
    </xf>
    <xf numFmtId="0" fontId="2" fillId="0" borderId="24" xfId="8" applyFont="1" applyBorder="1" applyAlignment="1">
      <alignment horizontal="left" vertical="center" wrapText="1"/>
    </xf>
    <xf numFmtId="0" fontId="2" fillId="0" borderId="24" xfId="1" applyFont="1" applyBorder="1" applyAlignment="1">
      <alignment horizontal="center" vertical="center" wrapText="1"/>
    </xf>
    <xf numFmtId="0" fontId="2" fillId="0" borderId="24" xfId="1" applyFont="1" applyBorder="1" applyAlignment="1">
      <alignment horizontal="left" vertical="center" wrapText="1"/>
    </xf>
    <xf numFmtId="0" fontId="2" fillId="4" borderId="23" xfId="0" applyFont="1" applyFill="1" applyBorder="1" applyAlignment="1">
      <alignment horizontal="center" vertical="center"/>
    </xf>
    <xf numFmtId="4" fontId="2" fillId="4" borderId="24" xfId="0" applyNumberFormat="1" applyFont="1" applyFill="1" applyBorder="1" applyAlignment="1">
      <alignment horizontal="center" vertical="center" wrapText="1"/>
    </xf>
    <xf numFmtId="0" fontId="3" fillId="4" borderId="24" xfId="0" applyFont="1" applyFill="1" applyBorder="1" applyAlignment="1">
      <alignment vertical="center" wrapText="1"/>
    </xf>
    <xf numFmtId="0" fontId="2" fillId="4" borderId="24" xfId="0" applyFont="1" applyFill="1" applyBorder="1" applyAlignment="1">
      <alignment horizontal="center" vertical="center"/>
    </xf>
    <xf numFmtId="4" fontId="2" fillId="4" borderId="24" xfId="7" applyNumberFormat="1" applyFont="1" applyFill="1" applyBorder="1" applyAlignment="1">
      <alignment horizontal="center" vertical="center" wrapText="1"/>
    </xf>
    <xf numFmtId="4" fontId="25" fillId="4" borderId="24" xfId="7" applyNumberFormat="1" applyFont="1" applyFill="1" applyBorder="1" applyAlignment="1">
      <alignment horizontal="center" vertical="center" wrapText="1"/>
    </xf>
    <xf numFmtId="4" fontId="2" fillId="4" borderId="24" xfId="7" applyNumberFormat="1" applyFont="1" applyFill="1" applyBorder="1" applyAlignment="1">
      <alignment horizontal="right" vertical="center" wrapText="1"/>
    </xf>
    <xf numFmtId="4" fontId="2" fillId="4" borderId="25" xfId="7" applyNumberFormat="1" applyFont="1" applyFill="1" applyBorder="1" applyAlignment="1">
      <alignment horizontal="right" vertical="center" wrapText="1"/>
    </xf>
    <xf numFmtId="4" fontId="2" fillId="4" borderId="24" xfId="0" applyNumberFormat="1" applyFont="1" applyFill="1" applyBorder="1" applyAlignment="1">
      <alignment horizontal="center" vertical="center"/>
    </xf>
    <xf numFmtId="0" fontId="3" fillId="4" borderId="24" xfId="0" applyFont="1" applyFill="1" applyBorder="1" applyAlignment="1">
      <alignment horizontal="left" vertical="center" wrapText="1"/>
    </xf>
    <xf numFmtId="0" fontId="2" fillId="4" borderId="24" xfId="0" applyFont="1" applyFill="1" applyBorder="1" applyAlignment="1">
      <alignment horizontal="center" vertical="center" wrapText="1"/>
    </xf>
    <xf numFmtId="1" fontId="2" fillId="4" borderId="24" xfId="0" applyNumberFormat="1" applyFont="1" applyFill="1" applyBorder="1" applyAlignment="1">
      <alignment horizontal="center"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33" fillId="0" borderId="0" xfId="0" applyFont="1" applyAlignment="1">
      <alignment vertical="center"/>
    </xf>
    <xf numFmtId="0" fontId="34" fillId="0" borderId="0" xfId="2" applyFont="1" applyAlignment="1">
      <alignment vertical="center" wrapText="1"/>
    </xf>
    <xf numFmtId="0" fontId="34" fillId="0" borderId="0" xfId="2" applyFont="1" applyAlignment="1">
      <alignment horizontal="right" vertical="center"/>
    </xf>
    <xf numFmtId="0" fontId="35" fillId="0" borderId="0" xfId="2" applyFont="1" applyAlignment="1">
      <alignment vertical="center" wrapText="1"/>
    </xf>
    <xf numFmtId="0" fontId="36" fillId="0" borderId="0" xfId="2" applyFont="1" applyAlignment="1">
      <alignment horizontal="right" vertical="center"/>
    </xf>
    <xf numFmtId="0" fontId="35" fillId="0" borderId="1" xfId="2" applyFont="1" applyBorder="1" applyAlignment="1">
      <alignment vertical="center" wrapText="1"/>
    </xf>
    <xf numFmtId="0" fontId="37" fillId="0" borderId="0" xfId="2" applyFont="1">
      <alignment vertical="center"/>
    </xf>
    <xf numFmtId="0" fontId="37" fillId="0" borderId="2" xfId="2" applyFont="1" applyBorder="1" applyAlignment="1">
      <alignment horizontal="right" vertical="center"/>
    </xf>
    <xf numFmtId="0" fontId="36" fillId="0" borderId="0" xfId="2" applyFont="1">
      <alignment vertical="center"/>
    </xf>
    <xf numFmtId="2" fontId="38" fillId="0" borderId="0" xfId="2" applyNumberFormat="1" applyFont="1" applyAlignment="1">
      <alignment horizontal="right" vertical="center" wrapText="1"/>
    </xf>
    <xf numFmtId="2" fontId="38" fillId="0" borderId="0" xfId="2" applyNumberFormat="1" applyFont="1" applyAlignment="1">
      <alignment vertical="center" wrapText="1"/>
    </xf>
    <xf numFmtId="0" fontId="39" fillId="0" borderId="0" xfId="2" applyFont="1" applyAlignment="1">
      <alignment horizontal="right" vertical="center"/>
    </xf>
    <xf numFmtId="0" fontId="40" fillId="0" borderId="0" xfId="2" applyFont="1" applyAlignment="1">
      <alignment vertical="center" wrapText="1"/>
    </xf>
    <xf numFmtId="0" fontId="36" fillId="0" borderId="0" xfId="2" applyFont="1" applyAlignment="1">
      <alignment horizontal="center" vertical="center" wrapText="1"/>
    </xf>
    <xf numFmtId="2" fontId="36" fillId="0" borderId="0" xfId="2" applyNumberFormat="1" applyFont="1" applyAlignment="1">
      <alignment horizontal="center" vertical="center" wrapText="1"/>
    </xf>
    <xf numFmtId="0" fontId="38" fillId="0" borderId="0" xfId="2" applyFont="1" applyAlignment="1">
      <alignment vertical="center" wrapText="1"/>
    </xf>
    <xf numFmtId="0" fontId="38" fillId="0" borderId="0" xfId="2" applyFont="1" applyAlignment="1">
      <alignment horizontal="center" vertical="center" wrapText="1"/>
    </xf>
    <xf numFmtId="2" fontId="38" fillId="0" borderId="0" xfId="2" applyNumberFormat="1" applyFont="1" applyAlignment="1">
      <alignment horizontal="center" vertical="center" wrapText="1"/>
    </xf>
    <xf numFmtId="0" fontId="38" fillId="0" borderId="0" xfId="2" applyFont="1">
      <alignment vertical="center"/>
    </xf>
    <xf numFmtId="2" fontId="38" fillId="2" borderId="4" xfId="2" applyNumberFormat="1" applyFont="1" applyFill="1" applyBorder="1" applyAlignment="1">
      <alignment horizontal="center" vertical="center" wrapText="1"/>
    </xf>
    <xf numFmtId="2" fontId="38" fillId="0" borderId="4" xfId="2" applyNumberFormat="1" applyFont="1" applyBorder="1" applyAlignment="1">
      <alignment horizontal="center" vertical="center" wrapText="1"/>
    </xf>
    <xf numFmtId="2" fontId="38" fillId="0" borderId="5" xfId="2" applyNumberFormat="1" applyFont="1" applyBorder="1" applyAlignment="1">
      <alignment horizontal="center" vertical="center" wrapText="1"/>
    </xf>
    <xf numFmtId="2" fontId="38" fillId="0" borderId="6" xfId="2" applyNumberFormat="1" applyFont="1" applyBorder="1" applyAlignment="1">
      <alignment horizontal="center" vertical="center" wrapText="1"/>
    </xf>
    <xf numFmtId="1" fontId="38" fillId="0" borderId="4" xfId="2" applyNumberFormat="1" applyFont="1" applyBorder="1" applyAlignment="1">
      <alignment horizontal="center" vertical="center" wrapText="1"/>
    </xf>
    <xf numFmtId="4" fontId="38" fillId="0" borderId="4" xfId="2" applyNumberFormat="1" applyFont="1" applyBorder="1" applyAlignment="1">
      <alignment horizontal="right" vertical="center" wrapText="1"/>
    </xf>
    <xf numFmtId="1" fontId="38" fillId="0" borderId="4" xfId="2" applyNumberFormat="1" applyFont="1" applyBorder="1" applyAlignment="1">
      <alignment horizontal="center" vertical="center"/>
    </xf>
    <xf numFmtId="4" fontId="43" fillId="0" borderId="4" xfId="2" applyNumberFormat="1" applyFont="1" applyBorder="1" applyAlignment="1">
      <alignment horizontal="right" vertical="center"/>
    </xf>
    <xf numFmtId="0" fontId="38" fillId="0" borderId="4" xfId="2" applyFont="1" applyBorder="1" applyAlignment="1">
      <alignment horizontal="right" vertical="center"/>
    </xf>
    <xf numFmtId="0" fontId="43" fillId="0" borderId="4" xfId="2" applyFont="1" applyBorder="1" applyAlignment="1">
      <alignment horizontal="right" vertical="center"/>
    </xf>
    <xf numFmtId="9" fontId="43" fillId="0" borderId="4" xfId="2" applyNumberFormat="1" applyFont="1" applyBorder="1" applyAlignment="1">
      <alignment horizontal="center" vertical="center"/>
    </xf>
    <xf numFmtId="4" fontId="38" fillId="0" borderId="4" xfId="2" applyNumberFormat="1" applyFont="1" applyBorder="1" applyAlignment="1">
      <alignment horizontal="right" vertical="center"/>
    </xf>
    <xf numFmtId="0" fontId="43" fillId="0" borderId="5" xfId="2" applyFont="1" applyBorder="1" applyAlignment="1">
      <alignment vertical="center" wrapText="1"/>
    </xf>
    <xf numFmtId="0" fontId="45" fillId="0" borderId="0" xfId="0" applyFont="1" applyAlignment="1">
      <alignment vertical="center"/>
    </xf>
    <xf numFmtId="0" fontId="38" fillId="0" borderId="0" xfId="3" applyFont="1" applyAlignment="1">
      <alignment horizontal="center" vertical="center"/>
    </xf>
    <xf numFmtId="0" fontId="36" fillId="0" borderId="0" xfId="3" applyFont="1" applyAlignment="1">
      <alignment vertical="center"/>
    </xf>
    <xf numFmtId="0" fontId="38" fillId="0" borderId="0" xfId="3" applyFont="1" applyAlignment="1">
      <alignment horizontal="left" vertical="center"/>
    </xf>
    <xf numFmtId="8" fontId="43" fillId="0" borderId="3" xfId="3" applyNumberFormat="1" applyFont="1" applyBorder="1" applyAlignment="1">
      <alignment horizontal="left" vertical="center"/>
    </xf>
    <xf numFmtId="0" fontId="38" fillId="0" borderId="0" xfId="3" applyFont="1" applyAlignment="1">
      <alignment vertical="center"/>
    </xf>
    <xf numFmtId="2" fontId="43" fillId="0" borderId="3" xfId="3" applyNumberFormat="1" applyFont="1" applyBorder="1" applyAlignment="1">
      <alignment horizontal="left" vertical="center"/>
    </xf>
    <xf numFmtId="0" fontId="38" fillId="2" borderId="4" xfId="3" applyFont="1" applyFill="1" applyBorder="1" applyAlignment="1">
      <alignment horizontal="center" vertical="center" wrapText="1"/>
    </xf>
    <xf numFmtId="0" fontId="38" fillId="0" borderId="5" xfId="3" applyFont="1" applyBorder="1" applyAlignment="1">
      <alignment horizontal="center" vertical="center" wrapText="1"/>
    </xf>
    <xf numFmtId="0" fontId="38" fillId="0" borderId="4" xfId="3" applyFont="1" applyBorder="1" applyAlignment="1">
      <alignment vertical="center" wrapText="1"/>
    </xf>
    <xf numFmtId="0" fontId="38" fillId="0" borderId="9" xfId="3" applyFont="1" applyBorder="1" applyAlignment="1">
      <alignment horizontal="center" vertical="center" wrapText="1"/>
    </xf>
    <xf numFmtId="0" fontId="38" fillId="0" borderId="10" xfId="3" applyFont="1" applyBorder="1" applyAlignment="1">
      <alignment horizontal="center" vertical="center" wrapText="1"/>
    </xf>
    <xf numFmtId="0" fontId="38" fillId="0" borderId="4" xfId="3" applyFont="1" applyBorder="1" applyAlignment="1">
      <alignment horizontal="center" vertical="center" wrapText="1"/>
    </xf>
    <xf numFmtId="0" fontId="33" fillId="0" borderId="5" xfId="0" applyFont="1" applyBorder="1" applyAlignment="1">
      <alignment horizontal="center" vertical="center"/>
    </xf>
    <xf numFmtId="4" fontId="38" fillId="4" borderId="4" xfId="3" applyNumberFormat="1" applyFont="1" applyFill="1" applyBorder="1" applyAlignment="1">
      <alignment horizontal="right" vertical="center" wrapText="1"/>
    </xf>
    <xf numFmtId="4" fontId="38" fillId="0" borderId="4" xfId="3" applyNumberFormat="1" applyFont="1" applyBorder="1" applyAlignment="1">
      <alignment horizontal="right" vertical="center" wrapText="1"/>
    </xf>
    <xf numFmtId="4" fontId="43" fillId="4" borderId="4" xfId="3" applyNumberFormat="1" applyFont="1" applyFill="1" applyBorder="1" applyAlignment="1">
      <alignment horizontal="right" vertical="center"/>
    </xf>
    <xf numFmtId="9" fontId="38" fillId="0" borderId="5" xfId="0" applyNumberFormat="1" applyFont="1" applyBorder="1" applyAlignment="1">
      <alignment vertical="center" wrapText="1"/>
    </xf>
    <xf numFmtId="4" fontId="38" fillId="4" borderId="4" xfId="3" applyNumberFormat="1" applyFont="1" applyFill="1" applyBorder="1" applyAlignment="1">
      <alignment horizontal="right" vertical="center"/>
    </xf>
    <xf numFmtId="0" fontId="46" fillId="0" borderId="5" xfId="0" applyFont="1" applyBorder="1" applyAlignment="1">
      <alignment vertical="center" wrapText="1"/>
    </xf>
    <xf numFmtId="4" fontId="42" fillId="4" borderId="4" xfId="3" applyNumberFormat="1" applyFont="1" applyFill="1" applyBorder="1" applyAlignment="1">
      <alignment horizontal="right" vertical="center"/>
    </xf>
    <xf numFmtId="0" fontId="38" fillId="0" borderId="5" xfId="0" applyFont="1" applyBorder="1" applyAlignment="1">
      <alignment vertical="center" wrapText="1"/>
    </xf>
    <xf numFmtId="0" fontId="44" fillId="0" borderId="0" xfId="0" applyFont="1"/>
    <xf numFmtId="0" fontId="47" fillId="0" borderId="0" xfId="0" applyFont="1"/>
    <xf numFmtId="0" fontId="35" fillId="0" borderId="0" xfId="0" applyFont="1" applyAlignment="1">
      <alignment vertical="center"/>
    </xf>
    <xf numFmtId="0" fontId="37" fillId="0" borderId="0" xfId="0" applyFont="1" applyAlignment="1">
      <alignment vertical="center"/>
    </xf>
    <xf numFmtId="0" fontId="36" fillId="0" borderId="0" xfId="2" applyFont="1" applyAlignment="1">
      <alignment horizontal="left" vertical="center"/>
    </xf>
    <xf numFmtId="0" fontId="36" fillId="0" borderId="0" xfId="2" applyFont="1" applyAlignment="1">
      <alignment horizontal="center" vertical="center"/>
    </xf>
    <xf numFmtId="0" fontId="41" fillId="0" borderId="0" xfId="2" applyFont="1">
      <alignment vertical="center"/>
    </xf>
    <xf numFmtId="0" fontId="40" fillId="0" borderId="0" xfId="2" applyFont="1" applyAlignment="1">
      <alignment horizontal="left" vertical="center"/>
    </xf>
    <xf numFmtId="0" fontId="40" fillId="0" borderId="0" xfId="2" applyFont="1" applyAlignment="1">
      <alignment horizontal="center" vertical="center"/>
    </xf>
    <xf numFmtId="0" fontId="36" fillId="0" borderId="0" xfId="0" applyFont="1" applyAlignment="1">
      <alignment vertical="center"/>
    </xf>
    <xf numFmtId="0" fontId="49" fillId="0" borderId="0" xfId="2" applyFont="1" applyAlignment="1">
      <alignment horizontal="left" vertical="center"/>
    </xf>
    <xf numFmtId="0" fontId="38" fillId="0" borderId="0" xfId="2" applyFont="1" applyAlignment="1">
      <alignment horizontal="left" vertical="center"/>
    </xf>
    <xf numFmtId="0" fontId="38" fillId="0" borderId="0" xfId="2" applyFont="1" applyAlignment="1">
      <alignment horizontal="center" vertical="center"/>
    </xf>
    <xf numFmtId="165" fontId="40" fillId="0" borderId="0" xfId="2" applyNumberFormat="1" applyFont="1" applyAlignment="1">
      <alignment horizontal="left" vertical="center"/>
    </xf>
    <xf numFmtId="0" fontId="42" fillId="0" borderId="0" xfId="2" applyFont="1" applyAlignment="1">
      <alignment horizontal="left" vertical="center"/>
    </xf>
    <xf numFmtId="0" fontId="36" fillId="2" borderId="18" xfId="2" applyFont="1" applyFill="1" applyBorder="1" applyAlignment="1">
      <alignment horizontal="center" vertical="center" textRotation="90" wrapText="1"/>
    </xf>
    <xf numFmtId="2" fontId="40" fillId="2" borderId="18" xfId="5" applyNumberFormat="1" applyFont="1" applyFill="1" applyBorder="1" applyAlignment="1">
      <alignment horizontal="center" vertical="center" wrapText="1"/>
    </xf>
    <xf numFmtId="0" fontId="40" fillId="2" borderId="19" xfId="2" applyFont="1" applyFill="1" applyBorder="1" applyAlignment="1">
      <alignment horizontal="center" vertical="center" wrapText="1"/>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1" xfId="0" applyFont="1" applyBorder="1" applyAlignment="1">
      <alignment vertical="center"/>
    </xf>
    <xf numFmtId="164" fontId="37" fillId="0" borderId="21" xfId="0" applyNumberFormat="1" applyFont="1" applyBorder="1" applyAlignment="1">
      <alignment horizontal="center" vertical="center"/>
    </xf>
    <xf numFmtId="0" fontId="37" fillId="0" borderId="22" xfId="0" applyFont="1" applyBorder="1" applyAlignment="1">
      <alignment vertical="center"/>
    </xf>
    <xf numFmtId="0" fontId="37" fillId="4" borderId="23" xfId="0" applyFont="1" applyFill="1" applyBorder="1" applyAlignment="1">
      <alignment horizontal="center" vertical="center"/>
    </xf>
    <xf numFmtId="4" fontId="37" fillId="4" borderId="24" xfId="0" applyNumberFormat="1" applyFont="1" applyFill="1" applyBorder="1" applyAlignment="1">
      <alignment horizontal="center" vertical="center" wrapText="1"/>
    </xf>
    <xf numFmtId="0" fontId="51" fillId="4" borderId="24" xfId="0" applyFont="1" applyFill="1" applyBorder="1" applyAlignment="1">
      <alignment vertical="center" wrapText="1"/>
    </xf>
    <xf numFmtId="0" fontId="37" fillId="4" borderId="24" xfId="0" applyFont="1" applyFill="1" applyBorder="1" applyAlignment="1">
      <alignment horizontal="center" vertical="center"/>
    </xf>
    <xf numFmtId="164" fontId="37" fillId="4" borderId="24" xfId="0" applyNumberFormat="1" applyFont="1" applyFill="1" applyBorder="1" applyAlignment="1">
      <alignment horizontal="center" vertical="center"/>
    </xf>
    <xf numFmtId="4" fontId="37" fillId="4" borderId="24" xfId="7" applyNumberFormat="1" applyFont="1" applyFill="1" applyBorder="1" applyAlignment="1">
      <alignment horizontal="center" vertical="center" wrapText="1"/>
    </xf>
    <xf numFmtId="4" fontId="52" fillId="4" borderId="24" xfId="7" applyNumberFormat="1" applyFont="1" applyFill="1" applyBorder="1" applyAlignment="1">
      <alignment horizontal="center" vertical="center" wrapText="1"/>
    </xf>
    <xf numFmtId="4" fontId="37" fillId="4" borderId="24" xfId="7" applyNumberFormat="1" applyFont="1" applyFill="1" applyBorder="1" applyAlignment="1">
      <alignment horizontal="right" vertical="center" wrapText="1"/>
    </xf>
    <xf numFmtId="4" fontId="37" fillId="4" borderId="25" xfId="7" applyNumberFormat="1" applyFont="1" applyFill="1" applyBorder="1" applyAlignment="1">
      <alignment horizontal="right" vertical="center" wrapText="1"/>
    </xf>
    <xf numFmtId="0" fontId="37" fillId="0" borderId="23" xfId="0" applyFont="1" applyBorder="1" applyAlignment="1">
      <alignment horizontal="center" vertical="center"/>
    </xf>
    <xf numFmtId="4" fontId="37" fillId="0" borderId="24" xfId="0" applyNumberFormat="1" applyFont="1" applyBorder="1" applyAlignment="1">
      <alignment horizontal="center" vertical="center" wrapText="1"/>
    </xf>
    <xf numFmtId="0" fontId="37" fillId="0" borderId="24" xfId="0" applyFont="1" applyBorder="1" applyAlignment="1">
      <alignment horizontal="center" vertical="center"/>
    </xf>
    <xf numFmtId="164" fontId="37" fillId="0" borderId="24" xfId="0" applyNumberFormat="1" applyFont="1" applyBorder="1" applyAlignment="1">
      <alignment horizontal="center" vertical="center"/>
    </xf>
    <xf numFmtId="4" fontId="37" fillId="0" borderId="24" xfId="0" applyNumberFormat="1" applyFont="1" applyBorder="1" applyAlignment="1">
      <alignment horizontal="center" vertical="center"/>
    </xf>
    <xf numFmtId="4" fontId="37" fillId="0" borderId="24" xfId="7" applyNumberFormat="1" applyFont="1" applyBorder="1" applyAlignment="1">
      <alignment horizontal="center" vertical="center" wrapText="1"/>
    </xf>
    <xf numFmtId="4" fontId="52" fillId="0" borderId="24" xfId="7" applyNumberFormat="1" applyFont="1" applyBorder="1" applyAlignment="1">
      <alignment horizontal="center" vertical="center" wrapText="1"/>
    </xf>
    <xf numFmtId="4" fontId="37" fillId="0" borderId="24" xfId="7" applyNumberFormat="1" applyFont="1" applyBorder="1" applyAlignment="1">
      <alignment horizontal="right" vertical="center" wrapText="1"/>
    </xf>
    <xf numFmtId="4" fontId="37" fillId="0" borderId="25" xfId="7" applyNumberFormat="1" applyFont="1" applyBorder="1" applyAlignment="1">
      <alignment horizontal="right" vertical="center" wrapText="1"/>
    </xf>
    <xf numFmtId="0" fontId="53" fillId="0" borderId="24" xfId="0" applyFont="1" applyBorder="1" applyAlignment="1">
      <alignment vertical="center" wrapText="1"/>
    </xf>
    <xf numFmtId="0" fontId="37" fillId="0" borderId="24" xfId="0" applyFont="1" applyBorder="1" applyAlignment="1">
      <alignment vertical="center" wrapText="1"/>
    </xf>
    <xf numFmtId="4" fontId="45" fillId="0" borderId="24" xfId="0" applyNumberFormat="1" applyFont="1" applyBorder="1" applyAlignment="1">
      <alignment horizontal="center" vertical="center" wrapText="1"/>
    </xf>
    <xf numFmtId="4" fontId="54" fillId="0" borderId="24" xfId="0" applyNumberFormat="1" applyFont="1" applyBorder="1" applyAlignment="1">
      <alignment horizontal="center" vertical="center"/>
    </xf>
    <xf numFmtId="0" fontId="51" fillId="2" borderId="24" xfId="0" applyFont="1" applyFill="1" applyBorder="1" applyAlignment="1">
      <alignment vertical="center" wrapText="1"/>
    </xf>
    <xf numFmtId="1" fontId="37" fillId="0" borderId="24" xfId="0" applyNumberFormat="1" applyFont="1" applyBorder="1" applyAlignment="1">
      <alignment horizontal="center" vertical="center"/>
    </xf>
    <xf numFmtId="0" fontId="37" fillId="0" borderId="23" xfId="0" applyFont="1" applyBorder="1" applyAlignment="1">
      <alignment horizontal="center" vertical="center" wrapText="1"/>
    </xf>
    <xf numFmtId="0" fontId="37" fillId="0" borderId="24" xfId="8" applyFont="1" applyBorder="1" applyAlignment="1">
      <alignment horizontal="left" vertical="center" wrapText="1"/>
    </xf>
    <xf numFmtId="4" fontId="54" fillId="0" borderId="24" xfId="7" applyNumberFormat="1" applyFont="1" applyBorder="1" applyAlignment="1">
      <alignment horizontal="center" vertical="center" wrapText="1"/>
    </xf>
    <xf numFmtId="4" fontId="37" fillId="0" borderId="24" xfId="9" applyNumberFormat="1" applyFont="1" applyFill="1" applyBorder="1" applyAlignment="1">
      <alignment horizontal="center" vertical="center" wrapText="1"/>
    </xf>
    <xf numFmtId="0" fontId="37" fillId="0" borderId="0" xfId="0" applyFont="1" applyAlignment="1">
      <alignment horizontal="left" vertical="center"/>
    </xf>
    <xf numFmtId="4" fontId="37" fillId="0" borderId="24" xfId="0" applyNumberFormat="1" applyFont="1" applyBorder="1" applyAlignment="1">
      <alignment horizontal="left" vertical="center" wrapText="1"/>
    </xf>
    <xf numFmtId="0" fontId="51" fillId="0" borderId="24" xfId="0" applyFont="1" applyBorder="1" applyAlignment="1">
      <alignment vertical="center" wrapText="1"/>
    </xf>
    <xf numFmtId="0" fontId="37" fillId="0" borderId="24" xfId="1" applyFont="1" applyBorder="1" applyAlignment="1">
      <alignment horizontal="left" vertical="center" wrapText="1"/>
    </xf>
    <xf numFmtId="0" fontId="37" fillId="0" borderId="24" xfId="1" applyFont="1" applyBorder="1" applyAlignment="1">
      <alignment horizontal="center" vertical="center" wrapText="1"/>
    </xf>
    <xf numFmtId="4" fontId="37" fillId="4" borderId="24" xfId="0" applyNumberFormat="1" applyFont="1" applyFill="1" applyBorder="1" applyAlignment="1">
      <alignment horizontal="center" vertical="center"/>
    </xf>
    <xf numFmtId="4" fontId="54" fillId="4" borderId="24" xfId="7" applyNumberFormat="1" applyFont="1" applyFill="1" applyBorder="1" applyAlignment="1">
      <alignment horizontal="center" vertical="center" wrapText="1"/>
    </xf>
    <xf numFmtId="0" fontId="54" fillId="0" borderId="24" xfId="0" applyFont="1" applyBorder="1" applyAlignment="1">
      <alignment vertical="center" wrapText="1"/>
    </xf>
    <xf numFmtId="0" fontId="37" fillId="0" borderId="24" xfId="0" applyFont="1" applyBorder="1" applyAlignment="1">
      <alignment horizontal="center" vertical="center" wrapText="1"/>
    </xf>
    <xf numFmtId="0" fontId="35" fillId="0" borderId="26" xfId="0" applyFont="1" applyBorder="1" applyAlignment="1">
      <alignment horizontal="center" vertical="center" wrapText="1"/>
    </xf>
    <xf numFmtId="4" fontId="37" fillId="0" borderId="27" xfId="0" applyNumberFormat="1" applyFont="1" applyBorder="1" applyAlignment="1">
      <alignment horizontal="center" vertical="center" wrapText="1"/>
    </xf>
    <xf numFmtId="0" fontId="35" fillId="0" borderId="27" xfId="0" applyFont="1" applyBorder="1" applyAlignment="1">
      <alignment vertical="center" wrapText="1"/>
    </xf>
    <xf numFmtId="1" fontId="35" fillId="0" borderId="27" xfId="0" applyNumberFormat="1" applyFont="1" applyBorder="1" applyAlignment="1">
      <alignment horizontal="center" vertical="center"/>
    </xf>
    <xf numFmtId="4" fontId="35" fillId="0" borderId="27" xfId="0" applyNumberFormat="1" applyFont="1" applyBorder="1" applyAlignment="1">
      <alignment horizontal="center" vertical="center"/>
    </xf>
    <xf numFmtId="4" fontId="35" fillId="0" borderId="27" xfId="0" applyNumberFormat="1" applyFont="1" applyBorder="1" applyAlignment="1">
      <alignment vertical="center"/>
    </xf>
    <xf numFmtId="4" fontId="35" fillId="0" borderId="28" xfId="0" applyNumberFormat="1" applyFont="1" applyBorder="1" applyAlignment="1">
      <alignment vertical="center"/>
    </xf>
    <xf numFmtId="10" fontId="37" fillId="3" borderId="12" xfId="2" applyNumberFormat="1" applyFont="1" applyFill="1" applyBorder="1" applyAlignment="1">
      <alignment horizontal="center" vertical="center" wrapText="1"/>
    </xf>
    <xf numFmtId="4" fontId="51" fillId="0" borderId="12" xfId="2" applyNumberFormat="1" applyFont="1" applyBorder="1" applyAlignment="1">
      <alignment horizontal="right" vertical="center"/>
    </xf>
    <xf numFmtId="4" fontId="51" fillId="0" borderId="13" xfId="2" applyNumberFormat="1" applyFont="1" applyBorder="1" applyAlignment="1">
      <alignment horizontal="right" vertical="center"/>
    </xf>
    <xf numFmtId="0" fontId="36" fillId="0" borderId="0" xfId="2" applyFont="1" applyAlignment="1">
      <alignment vertical="center" wrapText="1"/>
    </xf>
    <xf numFmtId="4" fontId="47" fillId="0" borderId="0" xfId="0" applyNumberFormat="1" applyFont="1"/>
    <xf numFmtId="0" fontId="44" fillId="0" borderId="0" xfId="0" applyFont="1" applyAlignment="1">
      <alignment wrapText="1"/>
    </xf>
    <xf numFmtId="0" fontId="34" fillId="0" borderId="0" xfId="2" applyFont="1" applyAlignment="1">
      <alignment horizontal="center" vertical="center" wrapText="1"/>
    </xf>
    <xf numFmtId="0" fontId="38" fillId="0" borderId="0" xfId="2" applyFont="1" applyAlignment="1">
      <alignment horizontal="right" vertical="center"/>
    </xf>
    <xf numFmtId="0" fontId="41" fillId="0" borderId="3" xfId="0" applyFont="1" applyBorder="1" applyAlignment="1">
      <alignment horizontal="left" vertical="center"/>
    </xf>
    <xf numFmtId="0" fontId="41" fillId="0" borderId="1" xfId="2" applyFont="1" applyBorder="1" applyAlignment="1">
      <alignment horizontal="left" vertical="center"/>
    </xf>
    <xf numFmtId="0" fontId="43" fillId="0" borderId="5" xfId="2" applyFont="1" applyBorder="1" applyAlignment="1">
      <alignment horizontal="right" vertical="center" wrapText="1"/>
    </xf>
    <xf numFmtId="0" fontId="43" fillId="0" borderId="6" xfId="2" applyFont="1" applyBorder="1" applyAlignment="1">
      <alignment horizontal="right" vertical="center" wrapText="1"/>
    </xf>
    <xf numFmtId="49" fontId="38" fillId="0" borderId="5" xfId="2" applyNumberFormat="1" applyFont="1" applyBorder="1" applyAlignment="1">
      <alignment horizontal="left" vertical="center" wrapText="1"/>
    </xf>
    <xf numFmtId="49" fontId="38" fillId="0" borderId="6" xfId="2" applyNumberFormat="1" applyFont="1" applyBorder="1" applyAlignment="1">
      <alignment horizontal="left" vertical="center" wrapText="1"/>
    </xf>
    <xf numFmtId="0" fontId="43" fillId="0" borderId="5" xfId="2" applyFont="1" applyBorder="1" applyAlignment="1">
      <alignment horizontal="right" vertical="center"/>
    </xf>
    <xf numFmtId="0" fontId="43" fillId="0" borderId="6" xfId="2" applyFont="1" applyBorder="1" applyAlignment="1">
      <alignment horizontal="right" vertical="center"/>
    </xf>
    <xf numFmtId="2" fontId="38" fillId="0" borderId="5" xfId="0" applyNumberFormat="1" applyFont="1" applyBorder="1" applyAlignment="1">
      <alignment horizontal="left" vertical="center" wrapText="1"/>
    </xf>
    <xf numFmtId="2" fontId="38" fillId="0" borderId="6" xfId="0" applyNumberFormat="1" applyFont="1" applyBorder="1" applyAlignment="1">
      <alignment horizontal="left" vertical="center" wrapText="1"/>
    </xf>
    <xf numFmtId="2" fontId="38" fillId="2" borderId="5" xfId="2" applyNumberFormat="1" applyFont="1" applyFill="1" applyBorder="1" applyAlignment="1">
      <alignment horizontal="center" vertical="center" wrapText="1"/>
    </xf>
    <xf numFmtId="2" fontId="38" fillId="2" borderId="6" xfId="2" applyNumberFormat="1" applyFont="1" applyFill="1" applyBorder="1" applyAlignment="1">
      <alignment horizontal="center" vertical="center" wrapText="1"/>
    </xf>
    <xf numFmtId="0" fontId="38" fillId="0" borderId="1" xfId="0" applyFont="1" applyBorder="1" applyAlignment="1">
      <alignment horizontal="center" vertical="center"/>
    </xf>
    <xf numFmtId="0" fontId="37" fillId="0" borderId="2" xfId="3" applyFont="1" applyBorder="1" applyAlignment="1">
      <alignment horizontal="center" vertical="center"/>
    </xf>
    <xf numFmtId="0" fontId="38" fillId="0" borderId="0" xfId="0" applyFont="1" applyAlignment="1">
      <alignment horizontal="left" vertical="center"/>
    </xf>
    <xf numFmtId="0" fontId="38" fillId="2" borderId="4" xfId="3" applyFont="1" applyFill="1" applyBorder="1" applyAlignment="1">
      <alignment horizontal="center" vertical="center" wrapText="1"/>
    </xf>
    <xf numFmtId="0" fontId="38" fillId="2" borderId="4" xfId="3" applyFont="1" applyFill="1" applyBorder="1" applyAlignment="1">
      <alignment vertical="center" wrapText="1"/>
    </xf>
    <xf numFmtId="0" fontId="38" fillId="0" borderId="5" xfId="3" applyFont="1" applyBorder="1" applyAlignment="1">
      <alignment horizontal="left" vertical="center"/>
    </xf>
    <xf numFmtId="0" fontId="38" fillId="0" borderId="6" xfId="3" applyFont="1" applyBorder="1" applyAlignment="1">
      <alignment horizontal="left" vertical="center"/>
    </xf>
    <xf numFmtId="0" fontId="43" fillId="0" borderId="5" xfId="3" applyFont="1" applyBorder="1" applyAlignment="1">
      <alignment horizontal="center" vertical="center"/>
    </xf>
    <xf numFmtId="0" fontId="43" fillId="0" borderId="6" xfId="3" applyFont="1" applyBorder="1" applyAlignment="1">
      <alignment horizontal="center" vertical="center"/>
    </xf>
    <xf numFmtId="0" fontId="38" fillId="0" borderId="0" xfId="0" applyFont="1" applyAlignment="1">
      <alignment horizontal="left" vertical="center" wrapText="1"/>
    </xf>
    <xf numFmtId="0" fontId="19" fillId="0" borderId="0" xfId="0" applyFont="1" applyAlignment="1">
      <alignment horizontal="center" vertical="center"/>
    </xf>
    <xf numFmtId="0" fontId="19" fillId="0" borderId="0" xfId="4" applyFont="1" applyAlignment="1">
      <alignment horizontal="center" vertical="center"/>
    </xf>
    <xf numFmtId="0" fontId="43" fillId="0" borderId="4" xfId="0" applyFont="1" applyBorder="1" applyAlignment="1">
      <alignment horizontal="right" vertical="center" wrapText="1"/>
    </xf>
    <xf numFmtId="0" fontId="38" fillId="0" borderId="5" xfId="0" applyFont="1" applyBorder="1" applyAlignment="1">
      <alignment horizontal="right" vertical="center" wrapText="1"/>
    </xf>
    <xf numFmtId="0" fontId="38" fillId="0" borderId="6" xfId="0" applyFont="1" applyBorder="1" applyAlignment="1">
      <alignment horizontal="right" vertical="center" wrapText="1"/>
    </xf>
    <xf numFmtId="0" fontId="33" fillId="0" borderId="0" xfId="0" applyFont="1" applyAlignment="1">
      <alignment horizontal="left" vertical="center"/>
    </xf>
    <xf numFmtId="0" fontId="38" fillId="2" borderId="7" xfId="3" applyFont="1" applyFill="1" applyBorder="1" applyAlignment="1">
      <alignment horizontal="center" vertical="center" wrapText="1"/>
    </xf>
    <xf numFmtId="0" fontId="38" fillId="2" borderId="8" xfId="3" applyFont="1" applyFill="1" applyBorder="1" applyAlignment="1">
      <alignment horizontal="center" vertical="center" wrapText="1"/>
    </xf>
    <xf numFmtId="0" fontId="38" fillId="2" borderId="9" xfId="3" applyFont="1" applyFill="1" applyBorder="1" applyAlignment="1">
      <alignment horizontal="center" vertical="center" wrapText="1"/>
    </xf>
    <xf numFmtId="0" fontId="38" fillId="2" borderId="10" xfId="3" applyFont="1" applyFill="1" applyBorder="1" applyAlignment="1">
      <alignment horizontal="center" vertical="center" wrapText="1"/>
    </xf>
    <xf numFmtId="0" fontId="43" fillId="0" borderId="4" xfId="3" applyFont="1" applyBorder="1" applyAlignment="1">
      <alignment horizontal="right" vertical="center" wrapText="1"/>
    </xf>
    <xf numFmtId="0" fontId="43" fillId="0" borderId="4" xfId="3" applyFont="1" applyBorder="1" applyAlignment="1">
      <alignment horizontal="right" vertical="center"/>
    </xf>
    <xf numFmtId="0" fontId="46" fillId="0" borderId="5" xfId="0" applyFont="1" applyBorder="1" applyAlignment="1">
      <alignment horizontal="right" vertical="center" wrapText="1"/>
    </xf>
    <xf numFmtId="0" fontId="46" fillId="0" borderId="6" xfId="0" applyFont="1" applyBorder="1" applyAlignment="1">
      <alignment horizontal="right" vertical="center" wrapText="1"/>
    </xf>
    <xf numFmtId="0" fontId="38" fillId="2" borderId="2" xfId="3" applyFont="1" applyFill="1" applyBorder="1" applyAlignment="1">
      <alignment horizontal="center" vertical="center" wrapText="1"/>
    </xf>
    <xf numFmtId="0" fontId="36" fillId="0" borderId="0" xfId="2" applyFont="1" applyAlignment="1">
      <alignment horizontal="left" vertical="center"/>
    </xf>
    <xf numFmtId="0" fontId="36" fillId="0" borderId="0" xfId="2" applyFont="1" applyAlignment="1">
      <alignment horizontal="right" vertical="center"/>
    </xf>
    <xf numFmtId="2" fontId="51" fillId="0" borderId="14" xfId="2" applyNumberFormat="1" applyFont="1" applyBorder="1" applyAlignment="1">
      <alignment horizontal="right" vertical="center" wrapText="1"/>
    </xf>
    <xf numFmtId="2" fontId="51" fillId="0" borderId="12" xfId="2" applyNumberFormat="1" applyFont="1" applyBorder="1" applyAlignment="1">
      <alignment horizontal="right" vertical="center" wrapText="1"/>
    </xf>
    <xf numFmtId="4" fontId="40" fillId="0" borderId="0" xfId="2" applyNumberFormat="1" applyFont="1" applyAlignment="1">
      <alignment horizontal="right" vertical="center"/>
    </xf>
    <xf numFmtId="0" fontId="36" fillId="2" borderId="15" xfId="2" applyFont="1" applyFill="1" applyBorder="1" applyAlignment="1">
      <alignment horizontal="center" vertical="center" wrapText="1"/>
    </xf>
    <xf numFmtId="0" fontId="36" fillId="2" borderId="17" xfId="2" applyFont="1" applyFill="1" applyBorder="1" applyAlignment="1">
      <alignment horizontal="center" vertical="center" wrapText="1"/>
    </xf>
    <xf numFmtId="0" fontId="35" fillId="0" borderId="0" xfId="2" applyFont="1" applyAlignment="1">
      <alignment horizontal="left" vertical="center"/>
    </xf>
    <xf numFmtId="0" fontId="48" fillId="0" borderId="0" xfId="2" applyFont="1" applyAlignment="1">
      <alignment horizontal="center" vertical="center"/>
    </xf>
    <xf numFmtId="0" fontId="38" fillId="0" borderId="1" xfId="2" applyFont="1" applyBorder="1" applyAlignment="1">
      <alignment horizontal="center" vertical="center"/>
    </xf>
    <xf numFmtId="0" fontId="37" fillId="0" borderId="0" xfId="2" applyFont="1" applyAlignment="1">
      <alignment horizontal="center" vertical="center"/>
    </xf>
    <xf numFmtId="0" fontId="12" fillId="0" borderId="0" xfId="0" applyFont="1" applyAlignment="1">
      <alignment horizontal="left" vertical="center"/>
    </xf>
    <xf numFmtId="0" fontId="36" fillId="2" borderId="11" xfId="2" applyFont="1" applyFill="1" applyBorder="1" applyAlignment="1">
      <alignment horizontal="center" vertical="center" wrapText="1"/>
    </xf>
    <xf numFmtId="0" fontId="36" fillId="2" borderId="16" xfId="2" applyFont="1" applyFill="1" applyBorder="1" applyAlignment="1">
      <alignment horizontal="center" vertical="center" wrapText="1"/>
    </xf>
    <xf numFmtId="0" fontId="36" fillId="2" borderId="18" xfId="2" applyFont="1" applyFill="1" applyBorder="1" applyAlignment="1">
      <alignment horizontal="center" vertical="center" wrapText="1"/>
    </xf>
    <xf numFmtId="0" fontId="6" fillId="0" borderId="0" xfId="2" applyFont="1" applyAlignment="1">
      <alignment horizontal="left" vertical="center"/>
    </xf>
    <xf numFmtId="0" fontId="11" fillId="0" borderId="1" xfId="2" applyFont="1" applyBorder="1" applyAlignment="1">
      <alignment horizontal="left" vertical="center"/>
    </xf>
    <xf numFmtId="0" fontId="20" fillId="0" borderId="0" xfId="2" applyFont="1" applyAlignment="1">
      <alignment horizontal="center" vertical="center"/>
    </xf>
    <xf numFmtId="0" fontId="12" fillId="0" borderId="1" xfId="2" applyFont="1" applyBorder="1" applyAlignment="1">
      <alignment horizontal="center" vertical="center"/>
    </xf>
    <xf numFmtId="0" fontId="2" fillId="0" borderId="0" xfId="2" applyFont="1" applyAlignment="1">
      <alignment horizontal="center" vertical="center"/>
    </xf>
    <xf numFmtId="0" fontId="11" fillId="0" borderId="3" xfId="0" applyFont="1" applyBorder="1" applyAlignment="1">
      <alignment horizontal="left" vertical="center"/>
    </xf>
    <xf numFmtId="0" fontId="7" fillId="0" borderId="0" xfId="2" applyFont="1" applyAlignment="1">
      <alignment horizontal="left" vertical="center"/>
    </xf>
    <xf numFmtId="0" fontId="7" fillId="0" borderId="0" xfId="2" applyFont="1" applyAlignment="1">
      <alignment horizontal="right" vertical="center"/>
    </xf>
    <xf numFmtId="4" fontId="10" fillId="0" borderId="0" xfId="2" applyNumberFormat="1" applyFont="1" applyAlignment="1">
      <alignment horizontal="right" vertical="center"/>
    </xf>
    <xf numFmtId="0" fontId="7" fillId="2" borderId="15" xfId="2" applyFont="1" applyFill="1" applyBorder="1" applyAlignment="1">
      <alignment horizontal="center" vertical="center" wrapText="1"/>
    </xf>
    <xf numFmtId="0" fontId="7" fillId="2" borderId="17"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16" xfId="2" applyFont="1" applyFill="1" applyBorder="1" applyAlignment="1">
      <alignment horizontal="center" vertical="center" wrapText="1"/>
    </xf>
    <xf numFmtId="2" fontId="3" fillId="0" borderId="14" xfId="2" applyNumberFormat="1" applyFont="1" applyBorder="1" applyAlignment="1">
      <alignment horizontal="right" vertical="center" wrapText="1"/>
    </xf>
    <xf numFmtId="2" fontId="3" fillId="0" borderId="12" xfId="2" applyNumberFormat="1" applyFont="1" applyBorder="1" applyAlignment="1">
      <alignment horizontal="right" vertical="center" wrapText="1"/>
    </xf>
    <xf numFmtId="4" fontId="38" fillId="0" borderId="0" xfId="3" applyNumberFormat="1" applyFont="1" applyBorder="1" applyAlignment="1">
      <alignment horizontal="right" vertical="center"/>
    </xf>
    <xf numFmtId="4" fontId="42" fillId="0" borderId="0" xfId="3" applyNumberFormat="1" applyFont="1" applyBorder="1" applyAlignment="1">
      <alignment horizontal="center" vertical="center"/>
    </xf>
    <xf numFmtId="4" fontId="38" fillId="0" borderId="0" xfId="3" applyNumberFormat="1" applyFont="1" applyBorder="1" applyAlignment="1">
      <alignment horizontal="right" vertical="center" wrapText="1"/>
    </xf>
    <xf numFmtId="4" fontId="38" fillId="0" borderId="0" xfId="3" applyNumberFormat="1" applyFont="1" applyBorder="1" applyAlignment="1">
      <alignment horizontal="center" vertical="center"/>
    </xf>
    <xf numFmtId="4" fontId="2" fillId="0" borderId="24" xfId="1" applyNumberFormat="1" applyFont="1" applyBorder="1" applyAlignment="1">
      <alignment horizontal="center" vertical="center" wrapText="1"/>
    </xf>
    <xf numFmtId="3" fontId="2" fillId="0" borderId="24" xfId="0" applyNumberFormat="1" applyFont="1" applyBorder="1" applyAlignment="1">
      <alignment horizontal="center" vertical="center"/>
    </xf>
    <xf numFmtId="4" fontId="37" fillId="0" borderId="24" xfId="1" applyNumberFormat="1" applyFont="1" applyBorder="1" applyAlignment="1">
      <alignment horizontal="center" vertical="center" wrapText="1"/>
    </xf>
    <xf numFmtId="3" fontId="37" fillId="0" borderId="24" xfId="0" applyNumberFormat="1" applyFont="1" applyBorder="1" applyAlignment="1">
      <alignment horizontal="center" vertical="center"/>
    </xf>
    <xf numFmtId="4" fontId="47" fillId="0" borderId="0" xfId="0" applyNumberFormat="1" applyFont="1" applyAlignment="1">
      <alignment horizontal="left" wrapText="1"/>
    </xf>
    <xf numFmtId="4" fontId="47" fillId="0" borderId="0" xfId="0" applyNumberFormat="1" applyFont="1" applyAlignment="1">
      <alignment horizontal="left"/>
    </xf>
    <xf numFmtId="0" fontId="37" fillId="2" borderId="23" xfId="0" applyFont="1" applyFill="1" applyBorder="1" applyAlignment="1">
      <alignment horizontal="center" vertical="center"/>
    </xf>
    <xf numFmtId="4" fontId="37" fillId="2" borderId="24" xfId="0" applyNumberFormat="1" applyFont="1" applyFill="1" applyBorder="1" applyAlignment="1">
      <alignment horizontal="center" vertical="center" wrapText="1"/>
    </xf>
    <xf numFmtId="0" fontId="37" fillId="2" borderId="24" xfId="0" applyFont="1" applyFill="1" applyBorder="1" applyAlignment="1">
      <alignment horizontal="center" vertical="center"/>
    </xf>
    <xf numFmtId="164" fontId="37" fillId="2" borderId="24" xfId="0" applyNumberFormat="1" applyFont="1" applyFill="1" applyBorder="1" applyAlignment="1">
      <alignment horizontal="center" vertical="center"/>
    </xf>
    <xf numFmtId="4" fontId="37" fillId="2" borderId="24" xfId="7" applyNumberFormat="1" applyFont="1" applyFill="1" applyBorder="1" applyAlignment="1">
      <alignment horizontal="center" vertical="center" wrapText="1"/>
    </xf>
    <xf numFmtId="4" fontId="52" fillId="2" borderId="24" xfId="7" applyNumberFormat="1" applyFont="1" applyFill="1" applyBorder="1" applyAlignment="1">
      <alignment horizontal="center" vertical="center" wrapText="1"/>
    </xf>
    <xf numFmtId="4" fontId="37" fillId="2" borderId="24" xfId="7" applyNumberFormat="1" applyFont="1" applyFill="1" applyBorder="1" applyAlignment="1">
      <alignment horizontal="right" vertical="center" wrapText="1"/>
    </xf>
    <xf numFmtId="4" fontId="37" fillId="2" borderId="25" xfId="7" applyNumberFormat="1" applyFont="1" applyFill="1" applyBorder="1" applyAlignment="1">
      <alignment horizontal="right" vertical="center" wrapText="1"/>
    </xf>
    <xf numFmtId="4" fontId="37" fillId="2" borderId="24" xfId="0" applyNumberFormat="1" applyFont="1" applyFill="1" applyBorder="1" applyAlignment="1">
      <alignment horizontal="center" vertical="center"/>
    </xf>
    <xf numFmtId="4" fontId="54" fillId="2" borderId="24" xfId="0" applyNumberFormat="1" applyFont="1" applyFill="1" applyBorder="1" applyAlignment="1">
      <alignment horizontal="center" vertical="center"/>
    </xf>
    <xf numFmtId="4" fontId="45" fillId="2" borderId="24" xfId="0" applyNumberFormat="1" applyFont="1" applyFill="1" applyBorder="1" applyAlignment="1">
      <alignment horizontal="center" vertical="center" wrapText="1"/>
    </xf>
  </cellXfs>
  <cellStyles count="11">
    <cellStyle name="Comma 2" xfId="6" xr:uid="{00000000-0005-0000-0000-000000000000}"/>
    <cellStyle name="Normal 10 2" xfId="8" xr:uid="{00000000-0005-0000-0000-000003000000}"/>
    <cellStyle name="Normal 12" xfId="10" xr:uid="{00000000-0005-0000-0000-000004000000}"/>
    <cellStyle name="Normal 2" xfId="1" xr:uid="{00000000-0005-0000-0000-000005000000}"/>
    <cellStyle name="Normal 3" xfId="2" xr:uid="{00000000-0005-0000-0000-000006000000}"/>
    <cellStyle name="Normal_Saldetava2011Oktobris" xfId="4" xr:uid="{00000000-0005-0000-0000-000007000000}"/>
    <cellStyle name="Normal_Sheet1" xfId="5" xr:uid="{00000000-0005-0000-0000-000008000000}"/>
    <cellStyle name="Normal_TAME Valsts forma" xfId="3" xr:uid="{00000000-0005-0000-0000-000009000000}"/>
    <cellStyle name="Normal_TameTuristu5-2011-08-06" xfId="7" xr:uid="{00000000-0005-0000-0000-00000A000000}"/>
    <cellStyle name="Parasts" xfId="0" builtinId="0"/>
    <cellStyle name="Valūta" xfId="9" builtinId="4"/>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18"/>
  <sheetViews>
    <sheetView tabSelected="1" zoomScaleNormal="100" zoomScaleSheetLayoutView="85" workbookViewId="0">
      <selection activeCell="B5" sqref="B5"/>
    </sheetView>
  </sheetViews>
  <sheetFormatPr defaultColWidth="8.85546875" defaultRowHeight="15" x14ac:dyDescent="0.25"/>
  <cols>
    <col min="1" max="1" width="19.28515625" style="2" customWidth="1"/>
    <col min="2" max="2" width="55.140625" style="2" customWidth="1"/>
    <col min="3" max="3" width="14.28515625" style="2" customWidth="1"/>
    <col min="4" max="4" width="20" style="2" customWidth="1"/>
    <col min="5" max="231" width="8.85546875" style="2"/>
    <col min="232" max="232" width="19.28515625" style="2" customWidth="1"/>
    <col min="233" max="233" width="55.140625" style="2" customWidth="1"/>
    <col min="234" max="234" width="14.28515625" style="2" customWidth="1"/>
    <col min="235" max="235" width="20" style="2" customWidth="1"/>
    <col min="236" max="236" width="8.85546875" style="2"/>
    <col min="237" max="237" width="9.28515625" style="2" customWidth="1"/>
    <col min="238" max="238" width="23.7109375" style="2" customWidth="1"/>
    <col min="239" max="239" width="10.5703125" style="2" customWidth="1"/>
    <col min="240" max="487" width="8.85546875" style="2"/>
    <col min="488" max="488" width="19.28515625" style="2" customWidth="1"/>
    <col min="489" max="489" width="55.140625" style="2" customWidth="1"/>
    <col min="490" max="490" width="14.28515625" style="2" customWidth="1"/>
    <col min="491" max="491" width="20" style="2" customWidth="1"/>
    <col min="492" max="492" width="8.85546875" style="2"/>
    <col min="493" max="493" width="9.28515625" style="2" customWidth="1"/>
    <col min="494" max="494" width="23.7109375" style="2" customWidth="1"/>
    <col min="495" max="495" width="10.5703125" style="2" customWidth="1"/>
    <col min="496" max="743" width="8.85546875" style="2"/>
    <col min="744" max="744" width="19.28515625" style="2" customWidth="1"/>
    <col min="745" max="745" width="55.140625" style="2" customWidth="1"/>
    <col min="746" max="746" width="14.28515625" style="2" customWidth="1"/>
    <col min="747" max="747" width="20" style="2" customWidth="1"/>
    <col min="748" max="748" width="8.85546875" style="2"/>
    <col min="749" max="749" width="9.28515625" style="2" customWidth="1"/>
    <col min="750" max="750" width="23.7109375" style="2" customWidth="1"/>
    <col min="751" max="751" width="10.5703125" style="2" customWidth="1"/>
    <col min="752" max="999" width="8.85546875" style="2"/>
    <col min="1000" max="1000" width="19.28515625" style="2" customWidth="1"/>
    <col min="1001" max="1001" width="55.140625" style="2" customWidth="1"/>
    <col min="1002" max="1002" width="14.28515625" style="2" customWidth="1"/>
    <col min="1003" max="1003" width="20" style="2" customWidth="1"/>
    <col min="1004" max="1004" width="8.85546875" style="2"/>
    <col min="1005" max="1005" width="9.28515625" style="2" customWidth="1"/>
    <col min="1006" max="1006" width="23.7109375" style="2" customWidth="1"/>
    <col min="1007" max="1007" width="10.5703125" style="2" customWidth="1"/>
    <col min="1008" max="1255" width="8.85546875" style="2"/>
    <col min="1256" max="1256" width="19.28515625" style="2" customWidth="1"/>
    <col min="1257" max="1257" width="55.140625" style="2" customWidth="1"/>
    <col min="1258" max="1258" width="14.28515625" style="2" customWidth="1"/>
    <col min="1259" max="1259" width="20" style="2" customWidth="1"/>
    <col min="1260" max="1260" width="8.85546875" style="2"/>
    <col min="1261" max="1261" width="9.28515625" style="2" customWidth="1"/>
    <col min="1262" max="1262" width="23.7109375" style="2" customWidth="1"/>
    <col min="1263" max="1263" width="10.5703125" style="2" customWidth="1"/>
    <col min="1264" max="1511" width="8.85546875" style="2"/>
    <col min="1512" max="1512" width="19.28515625" style="2" customWidth="1"/>
    <col min="1513" max="1513" width="55.140625" style="2" customWidth="1"/>
    <col min="1514" max="1514" width="14.28515625" style="2" customWidth="1"/>
    <col min="1515" max="1515" width="20" style="2" customWidth="1"/>
    <col min="1516" max="1516" width="8.85546875" style="2"/>
    <col min="1517" max="1517" width="9.28515625" style="2" customWidth="1"/>
    <col min="1518" max="1518" width="23.7109375" style="2" customWidth="1"/>
    <col min="1519" max="1519" width="10.5703125" style="2" customWidth="1"/>
    <col min="1520" max="1767" width="8.85546875" style="2"/>
    <col min="1768" max="1768" width="19.28515625" style="2" customWidth="1"/>
    <col min="1769" max="1769" width="55.140625" style="2" customWidth="1"/>
    <col min="1770" max="1770" width="14.28515625" style="2" customWidth="1"/>
    <col min="1771" max="1771" width="20" style="2" customWidth="1"/>
    <col min="1772" max="1772" width="8.85546875" style="2"/>
    <col min="1773" max="1773" width="9.28515625" style="2" customWidth="1"/>
    <col min="1774" max="1774" width="23.7109375" style="2" customWidth="1"/>
    <col min="1775" max="1775" width="10.5703125" style="2" customWidth="1"/>
    <col min="1776" max="2023" width="8.85546875" style="2"/>
    <col min="2024" max="2024" width="19.28515625" style="2" customWidth="1"/>
    <col min="2025" max="2025" width="55.140625" style="2" customWidth="1"/>
    <col min="2026" max="2026" width="14.28515625" style="2" customWidth="1"/>
    <col min="2027" max="2027" width="20" style="2" customWidth="1"/>
    <col min="2028" max="2028" width="8.85546875" style="2"/>
    <col min="2029" max="2029" width="9.28515625" style="2" customWidth="1"/>
    <col min="2030" max="2030" width="23.7109375" style="2" customWidth="1"/>
    <col min="2031" max="2031" width="10.5703125" style="2" customWidth="1"/>
    <col min="2032" max="2279" width="8.85546875" style="2"/>
    <col min="2280" max="2280" width="19.28515625" style="2" customWidth="1"/>
    <col min="2281" max="2281" width="55.140625" style="2" customWidth="1"/>
    <col min="2282" max="2282" width="14.28515625" style="2" customWidth="1"/>
    <col min="2283" max="2283" width="20" style="2" customWidth="1"/>
    <col min="2284" max="2284" width="8.85546875" style="2"/>
    <col min="2285" max="2285" width="9.28515625" style="2" customWidth="1"/>
    <col min="2286" max="2286" width="23.7109375" style="2" customWidth="1"/>
    <col min="2287" max="2287" width="10.5703125" style="2" customWidth="1"/>
    <col min="2288" max="2535" width="8.85546875" style="2"/>
    <col min="2536" max="2536" width="19.28515625" style="2" customWidth="1"/>
    <col min="2537" max="2537" width="55.140625" style="2" customWidth="1"/>
    <col min="2538" max="2538" width="14.28515625" style="2" customWidth="1"/>
    <col min="2539" max="2539" width="20" style="2" customWidth="1"/>
    <col min="2540" max="2540" width="8.85546875" style="2"/>
    <col min="2541" max="2541" width="9.28515625" style="2" customWidth="1"/>
    <col min="2542" max="2542" width="23.7109375" style="2" customWidth="1"/>
    <col min="2543" max="2543" width="10.5703125" style="2" customWidth="1"/>
    <col min="2544" max="2791" width="8.85546875" style="2"/>
    <col min="2792" max="2792" width="19.28515625" style="2" customWidth="1"/>
    <col min="2793" max="2793" width="55.140625" style="2" customWidth="1"/>
    <col min="2794" max="2794" width="14.28515625" style="2" customWidth="1"/>
    <col min="2795" max="2795" width="20" style="2" customWidth="1"/>
    <col min="2796" max="2796" width="8.85546875" style="2"/>
    <col min="2797" max="2797" width="9.28515625" style="2" customWidth="1"/>
    <col min="2798" max="2798" width="23.7109375" style="2" customWidth="1"/>
    <col min="2799" max="2799" width="10.5703125" style="2" customWidth="1"/>
    <col min="2800" max="3047" width="8.85546875" style="2"/>
    <col min="3048" max="3048" width="19.28515625" style="2" customWidth="1"/>
    <col min="3049" max="3049" width="55.140625" style="2" customWidth="1"/>
    <col min="3050" max="3050" width="14.28515625" style="2" customWidth="1"/>
    <col min="3051" max="3051" width="20" style="2" customWidth="1"/>
    <col min="3052" max="3052" width="8.85546875" style="2"/>
    <col min="3053" max="3053" width="9.28515625" style="2" customWidth="1"/>
    <col min="3054" max="3054" width="23.7109375" style="2" customWidth="1"/>
    <col min="3055" max="3055" width="10.5703125" style="2" customWidth="1"/>
    <col min="3056" max="3303" width="8.85546875" style="2"/>
    <col min="3304" max="3304" width="19.28515625" style="2" customWidth="1"/>
    <col min="3305" max="3305" width="55.140625" style="2" customWidth="1"/>
    <col min="3306" max="3306" width="14.28515625" style="2" customWidth="1"/>
    <col min="3307" max="3307" width="20" style="2" customWidth="1"/>
    <col min="3308" max="3308" width="8.85546875" style="2"/>
    <col min="3309" max="3309" width="9.28515625" style="2" customWidth="1"/>
    <col min="3310" max="3310" width="23.7109375" style="2" customWidth="1"/>
    <col min="3311" max="3311" width="10.5703125" style="2" customWidth="1"/>
    <col min="3312" max="3559" width="8.85546875" style="2"/>
    <col min="3560" max="3560" width="19.28515625" style="2" customWidth="1"/>
    <col min="3561" max="3561" width="55.140625" style="2" customWidth="1"/>
    <col min="3562" max="3562" width="14.28515625" style="2" customWidth="1"/>
    <col min="3563" max="3563" width="20" style="2" customWidth="1"/>
    <col min="3564" max="3564" width="8.85546875" style="2"/>
    <col min="3565" max="3565" width="9.28515625" style="2" customWidth="1"/>
    <col min="3566" max="3566" width="23.7109375" style="2" customWidth="1"/>
    <col min="3567" max="3567" width="10.5703125" style="2" customWidth="1"/>
    <col min="3568" max="3815" width="8.85546875" style="2"/>
    <col min="3816" max="3816" width="19.28515625" style="2" customWidth="1"/>
    <col min="3817" max="3817" width="55.140625" style="2" customWidth="1"/>
    <col min="3818" max="3818" width="14.28515625" style="2" customWidth="1"/>
    <col min="3819" max="3819" width="20" style="2" customWidth="1"/>
    <col min="3820" max="3820" width="8.85546875" style="2"/>
    <col min="3821" max="3821" width="9.28515625" style="2" customWidth="1"/>
    <col min="3822" max="3822" width="23.7109375" style="2" customWidth="1"/>
    <col min="3823" max="3823" width="10.5703125" style="2" customWidth="1"/>
    <col min="3824" max="4071" width="8.85546875" style="2"/>
    <col min="4072" max="4072" width="19.28515625" style="2" customWidth="1"/>
    <col min="4073" max="4073" width="55.140625" style="2" customWidth="1"/>
    <col min="4074" max="4074" width="14.28515625" style="2" customWidth="1"/>
    <col min="4075" max="4075" width="20" style="2" customWidth="1"/>
    <col min="4076" max="4076" width="8.85546875" style="2"/>
    <col min="4077" max="4077" width="9.28515625" style="2" customWidth="1"/>
    <col min="4078" max="4078" width="23.7109375" style="2" customWidth="1"/>
    <col min="4079" max="4079" width="10.5703125" style="2" customWidth="1"/>
    <col min="4080" max="4327" width="8.85546875" style="2"/>
    <col min="4328" max="4328" width="19.28515625" style="2" customWidth="1"/>
    <col min="4329" max="4329" width="55.140625" style="2" customWidth="1"/>
    <col min="4330" max="4330" width="14.28515625" style="2" customWidth="1"/>
    <col min="4331" max="4331" width="20" style="2" customWidth="1"/>
    <col min="4332" max="4332" width="8.85546875" style="2"/>
    <col min="4333" max="4333" width="9.28515625" style="2" customWidth="1"/>
    <col min="4334" max="4334" width="23.7109375" style="2" customWidth="1"/>
    <col min="4335" max="4335" width="10.5703125" style="2" customWidth="1"/>
    <col min="4336" max="4583" width="8.85546875" style="2"/>
    <col min="4584" max="4584" width="19.28515625" style="2" customWidth="1"/>
    <col min="4585" max="4585" width="55.140625" style="2" customWidth="1"/>
    <col min="4586" max="4586" width="14.28515625" style="2" customWidth="1"/>
    <col min="4587" max="4587" width="20" style="2" customWidth="1"/>
    <col min="4588" max="4588" width="8.85546875" style="2"/>
    <col min="4589" max="4589" width="9.28515625" style="2" customWidth="1"/>
    <col min="4590" max="4590" width="23.7109375" style="2" customWidth="1"/>
    <col min="4591" max="4591" width="10.5703125" style="2" customWidth="1"/>
    <col min="4592" max="4839" width="8.85546875" style="2"/>
    <col min="4840" max="4840" width="19.28515625" style="2" customWidth="1"/>
    <col min="4841" max="4841" width="55.140625" style="2" customWidth="1"/>
    <col min="4842" max="4842" width="14.28515625" style="2" customWidth="1"/>
    <col min="4843" max="4843" width="20" style="2" customWidth="1"/>
    <col min="4844" max="4844" width="8.85546875" style="2"/>
    <col min="4845" max="4845" width="9.28515625" style="2" customWidth="1"/>
    <col min="4846" max="4846" width="23.7109375" style="2" customWidth="1"/>
    <col min="4847" max="4847" width="10.5703125" style="2" customWidth="1"/>
    <col min="4848" max="5095" width="8.85546875" style="2"/>
    <col min="5096" max="5096" width="19.28515625" style="2" customWidth="1"/>
    <col min="5097" max="5097" width="55.140625" style="2" customWidth="1"/>
    <col min="5098" max="5098" width="14.28515625" style="2" customWidth="1"/>
    <col min="5099" max="5099" width="20" style="2" customWidth="1"/>
    <col min="5100" max="5100" width="8.85546875" style="2"/>
    <col min="5101" max="5101" width="9.28515625" style="2" customWidth="1"/>
    <col min="5102" max="5102" width="23.7109375" style="2" customWidth="1"/>
    <col min="5103" max="5103" width="10.5703125" style="2" customWidth="1"/>
    <col min="5104" max="5351" width="8.85546875" style="2"/>
    <col min="5352" max="5352" width="19.28515625" style="2" customWidth="1"/>
    <col min="5353" max="5353" width="55.140625" style="2" customWidth="1"/>
    <col min="5354" max="5354" width="14.28515625" style="2" customWidth="1"/>
    <col min="5355" max="5355" width="20" style="2" customWidth="1"/>
    <col min="5356" max="5356" width="8.85546875" style="2"/>
    <col min="5357" max="5357" width="9.28515625" style="2" customWidth="1"/>
    <col min="5358" max="5358" width="23.7109375" style="2" customWidth="1"/>
    <col min="5359" max="5359" width="10.5703125" style="2" customWidth="1"/>
    <col min="5360" max="5607" width="8.85546875" style="2"/>
    <col min="5608" max="5608" width="19.28515625" style="2" customWidth="1"/>
    <col min="5609" max="5609" width="55.140625" style="2" customWidth="1"/>
    <col min="5610" max="5610" width="14.28515625" style="2" customWidth="1"/>
    <col min="5611" max="5611" width="20" style="2" customWidth="1"/>
    <col min="5612" max="5612" width="8.85546875" style="2"/>
    <col min="5613" max="5613" width="9.28515625" style="2" customWidth="1"/>
    <col min="5614" max="5614" width="23.7109375" style="2" customWidth="1"/>
    <col min="5615" max="5615" width="10.5703125" style="2" customWidth="1"/>
    <col min="5616" max="5863" width="8.85546875" style="2"/>
    <col min="5864" max="5864" width="19.28515625" style="2" customWidth="1"/>
    <col min="5865" max="5865" width="55.140625" style="2" customWidth="1"/>
    <col min="5866" max="5866" width="14.28515625" style="2" customWidth="1"/>
    <col min="5867" max="5867" width="20" style="2" customWidth="1"/>
    <col min="5868" max="5868" width="8.85546875" style="2"/>
    <col min="5869" max="5869" width="9.28515625" style="2" customWidth="1"/>
    <col min="5870" max="5870" width="23.7109375" style="2" customWidth="1"/>
    <col min="5871" max="5871" width="10.5703125" style="2" customWidth="1"/>
    <col min="5872" max="6119" width="8.85546875" style="2"/>
    <col min="6120" max="6120" width="19.28515625" style="2" customWidth="1"/>
    <col min="6121" max="6121" width="55.140625" style="2" customWidth="1"/>
    <col min="6122" max="6122" width="14.28515625" style="2" customWidth="1"/>
    <col min="6123" max="6123" width="20" style="2" customWidth="1"/>
    <col min="6124" max="6124" width="8.85546875" style="2"/>
    <col min="6125" max="6125" width="9.28515625" style="2" customWidth="1"/>
    <col min="6126" max="6126" width="23.7109375" style="2" customWidth="1"/>
    <col min="6127" max="6127" width="10.5703125" style="2" customWidth="1"/>
    <col min="6128" max="6375" width="8.85546875" style="2"/>
    <col min="6376" max="6376" width="19.28515625" style="2" customWidth="1"/>
    <col min="6377" max="6377" width="55.140625" style="2" customWidth="1"/>
    <col min="6378" max="6378" width="14.28515625" style="2" customWidth="1"/>
    <col min="6379" max="6379" width="20" style="2" customWidth="1"/>
    <col min="6380" max="6380" width="8.85546875" style="2"/>
    <col min="6381" max="6381" width="9.28515625" style="2" customWidth="1"/>
    <col min="6382" max="6382" width="23.7109375" style="2" customWidth="1"/>
    <col min="6383" max="6383" width="10.5703125" style="2" customWidth="1"/>
    <col min="6384" max="6631" width="8.85546875" style="2"/>
    <col min="6632" max="6632" width="19.28515625" style="2" customWidth="1"/>
    <col min="6633" max="6633" width="55.140625" style="2" customWidth="1"/>
    <col min="6634" max="6634" width="14.28515625" style="2" customWidth="1"/>
    <col min="6635" max="6635" width="20" style="2" customWidth="1"/>
    <col min="6636" max="6636" width="8.85546875" style="2"/>
    <col min="6637" max="6637" width="9.28515625" style="2" customWidth="1"/>
    <col min="6638" max="6638" width="23.7109375" style="2" customWidth="1"/>
    <col min="6639" max="6639" width="10.5703125" style="2" customWidth="1"/>
    <col min="6640" max="6887" width="8.85546875" style="2"/>
    <col min="6888" max="6888" width="19.28515625" style="2" customWidth="1"/>
    <col min="6889" max="6889" width="55.140625" style="2" customWidth="1"/>
    <col min="6890" max="6890" width="14.28515625" style="2" customWidth="1"/>
    <col min="6891" max="6891" width="20" style="2" customWidth="1"/>
    <col min="6892" max="6892" width="8.85546875" style="2"/>
    <col min="6893" max="6893" width="9.28515625" style="2" customWidth="1"/>
    <col min="6894" max="6894" width="23.7109375" style="2" customWidth="1"/>
    <col min="6895" max="6895" width="10.5703125" style="2" customWidth="1"/>
    <col min="6896" max="7143" width="8.85546875" style="2"/>
    <col min="7144" max="7144" width="19.28515625" style="2" customWidth="1"/>
    <col min="7145" max="7145" width="55.140625" style="2" customWidth="1"/>
    <col min="7146" max="7146" width="14.28515625" style="2" customWidth="1"/>
    <col min="7147" max="7147" width="20" style="2" customWidth="1"/>
    <col min="7148" max="7148" width="8.85546875" style="2"/>
    <col min="7149" max="7149" width="9.28515625" style="2" customWidth="1"/>
    <col min="7150" max="7150" width="23.7109375" style="2" customWidth="1"/>
    <col min="7151" max="7151" width="10.5703125" style="2" customWidth="1"/>
    <col min="7152" max="7399" width="8.85546875" style="2"/>
    <col min="7400" max="7400" width="19.28515625" style="2" customWidth="1"/>
    <col min="7401" max="7401" width="55.140625" style="2" customWidth="1"/>
    <col min="7402" max="7402" width="14.28515625" style="2" customWidth="1"/>
    <col min="7403" max="7403" width="20" style="2" customWidth="1"/>
    <col min="7404" max="7404" width="8.85546875" style="2"/>
    <col min="7405" max="7405" width="9.28515625" style="2" customWidth="1"/>
    <col min="7406" max="7406" width="23.7109375" style="2" customWidth="1"/>
    <col min="7407" max="7407" width="10.5703125" style="2" customWidth="1"/>
    <col min="7408" max="7655" width="8.85546875" style="2"/>
    <col min="7656" max="7656" width="19.28515625" style="2" customWidth="1"/>
    <col min="7657" max="7657" width="55.140625" style="2" customWidth="1"/>
    <col min="7658" max="7658" width="14.28515625" style="2" customWidth="1"/>
    <col min="7659" max="7659" width="20" style="2" customWidth="1"/>
    <col min="7660" max="7660" width="8.85546875" style="2"/>
    <col min="7661" max="7661" width="9.28515625" style="2" customWidth="1"/>
    <col min="7662" max="7662" width="23.7109375" style="2" customWidth="1"/>
    <col min="7663" max="7663" width="10.5703125" style="2" customWidth="1"/>
    <col min="7664" max="7911" width="8.85546875" style="2"/>
    <col min="7912" max="7912" width="19.28515625" style="2" customWidth="1"/>
    <col min="7913" max="7913" width="55.140625" style="2" customWidth="1"/>
    <col min="7914" max="7914" width="14.28515625" style="2" customWidth="1"/>
    <col min="7915" max="7915" width="20" style="2" customWidth="1"/>
    <col min="7916" max="7916" width="8.85546875" style="2"/>
    <col min="7917" max="7917" width="9.28515625" style="2" customWidth="1"/>
    <col min="7918" max="7918" width="23.7109375" style="2" customWidth="1"/>
    <col min="7919" max="7919" width="10.5703125" style="2" customWidth="1"/>
    <col min="7920" max="8167" width="8.85546875" style="2"/>
    <col min="8168" max="8168" width="19.28515625" style="2" customWidth="1"/>
    <col min="8169" max="8169" width="55.140625" style="2" customWidth="1"/>
    <col min="8170" max="8170" width="14.28515625" style="2" customWidth="1"/>
    <col min="8171" max="8171" width="20" style="2" customWidth="1"/>
    <col min="8172" max="8172" width="8.85546875" style="2"/>
    <col min="8173" max="8173" width="9.28515625" style="2" customWidth="1"/>
    <col min="8174" max="8174" width="23.7109375" style="2" customWidth="1"/>
    <col min="8175" max="8175" width="10.5703125" style="2" customWidth="1"/>
    <col min="8176" max="8423" width="8.85546875" style="2"/>
    <col min="8424" max="8424" width="19.28515625" style="2" customWidth="1"/>
    <col min="8425" max="8425" width="55.140625" style="2" customWidth="1"/>
    <col min="8426" max="8426" width="14.28515625" style="2" customWidth="1"/>
    <col min="8427" max="8427" width="20" style="2" customWidth="1"/>
    <col min="8428" max="8428" width="8.85546875" style="2"/>
    <col min="8429" max="8429" width="9.28515625" style="2" customWidth="1"/>
    <col min="8430" max="8430" width="23.7109375" style="2" customWidth="1"/>
    <col min="8431" max="8431" width="10.5703125" style="2" customWidth="1"/>
    <col min="8432" max="8679" width="8.85546875" style="2"/>
    <col min="8680" max="8680" width="19.28515625" style="2" customWidth="1"/>
    <col min="8681" max="8681" width="55.140625" style="2" customWidth="1"/>
    <col min="8682" max="8682" width="14.28515625" style="2" customWidth="1"/>
    <col min="8683" max="8683" width="20" style="2" customWidth="1"/>
    <col min="8684" max="8684" width="8.85546875" style="2"/>
    <col min="8685" max="8685" width="9.28515625" style="2" customWidth="1"/>
    <col min="8686" max="8686" width="23.7109375" style="2" customWidth="1"/>
    <col min="8687" max="8687" width="10.5703125" style="2" customWidth="1"/>
    <col min="8688" max="8935" width="8.85546875" style="2"/>
    <col min="8936" max="8936" width="19.28515625" style="2" customWidth="1"/>
    <col min="8937" max="8937" width="55.140625" style="2" customWidth="1"/>
    <col min="8938" max="8938" width="14.28515625" style="2" customWidth="1"/>
    <col min="8939" max="8939" width="20" style="2" customWidth="1"/>
    <col min="8940" max="8940" width="8.85546875" style="2"/>
    <col min="8941" max="8941" width="9.28515625" style="2" customWidth="1"/>
    <col min="8942" max="8942" width="23.7109375" style="2" customWidth="1"/>
    <col min="8943" max="8943" width="10.5703125" style="2" customWidth="1"/>
    <col min="8944" max="9191" width="8.85546875" style="2"/>
    <col min="9192" max="9192" width="19.28515625" style="2" customWidth="1"/>
    <col min="9193" max="9193" width="55.140625" style="2" customWidth="1"/>
    <col min="9194" max="9194" width="14.28515625" style="2" customWidth="1"/>
    <col min="9195" max="9195" width="20" style="2" customWidth="1"/>
    <col min="9196" max="9196" width="8.85546875" style="2"/>
    <col min="9197" max="9197" width="9.28515625" style="2" customWidth="1"/>
    <col min="9198" max="9198" width="23.7109375" style="2" customWidth="1"/>
    <col min="9199" max="9199" width="10.5703125" style="2" customWidth="1"/>
    <col min="9200" max="9447" width="8.85546875" style="2"/>
    <col min="9448" max="9448" width="19.28515625" style="2" customWidth="1"/>
    <col min="9449" max="9449" width="55.140625" style="2" customWidth="1"/>
    <col min="9450" max="9450" width="14.28515625" style="2" customWidth="1"/>
    <col min="9451" max="9451" width="20" style="2" customWidth="1"/>
    <col min="9452" max="9452" width="8.85546875" style="2"/>
    <col min="9453" max="9453" width="9.28515625" style="2" customWidth="1"/>
    <col min="9454" max="9454" width="23.7109375" style="2" customWidth="1"/>
    <col min="9455" max="9455" width="10.5703125" style="2" customWidth="1"/>
    <col min="9456" max="9703" width="8.85546875" style="2"/>
    <col min="9704" max="9704" width="19.28515625" style="2" customWidth="1"/>
    <col min="9705" max="9705" width="55.140625" style="2" customWidth="1"/>
    <col min="9706" max="9706" width="14.28515625" style="2" customWidth="1"/>
    <col min="9707" max="9707" width="20" style="2" customWidth="1"/>
    <col min="9708" max="9708" width="8.85546875" style="2"/>
    <col min="9709" max="9709" width="9.28515625" style="2" customWidth="1"/>
    <col min="9710" max="9710" width="23.7109375" style="2" customWidth="1"/>
    <col min="9711" max="9711" width="10.5703125" style="2" customWidth="1"/>
    <col min="9712" max="9959" width="8.85546875" style="2"/>
    <col min="9960" max="9960" width="19.28515625" style="2" customWidth="1"/>
    <col min="9961" max="9961" width="55.140625" style="2" customWidth="1"/>
    <col min="9962" max="9962" width="14.28515625" style="2" customWidth="1"/>
    <col min="9963" max="9963" width="20" style="2" customWidth="1"/>
    <col min="9964" max="9964" width="8.85546875" style="2"/>
    <col min="9965" max="9965" width="9.28515625" style="2" customWidth="1"/>
    <col min="9966" max="9966" width="23.7109375" style="2" customWidth="1"/>
    <col min="9967" max="9967" width="10.5703125" style="2" customWidth="1"/>
    <col min="9968" max="10215" width="8.85546875" style="2"/>
    <col min="10216" max="10216" width="19.28515625" style="2" customWidth="1"/>
    <col min="10217" max="10217" width="55.140625" style="2" customWidth="1"/>
    <col min="10218" max="10218" width="14.28515625" style="2" customWidth="1"/>
    <col min="10219" max="10219" width="20" style="2" customWidth="1"/>
    <col min="10220" max="10220" width="8.85546875" style="2"/>
    <col min="10221" max="10221" width="9.28515625" style="2" customWidth="1"/>
    <col min="10222" max="10222" width="23.7109375" style="2" customWidth="1"/>
    <col min="10223" max="10223" width="10.5703125" style="2" customWidth="1"/>
    <col min="10224" max="10471" width="8.85546875" style="2"/>
    <col min="10472" max="10472" width="19.28515625" style="2" customWidth="1"/>
    <col min="10473" max="10473" width="55.140625" style="2" customWidth="1"/>
    <col min="10474" max="10474" width="14.28515625" style="2" customWidth="1"/>
    <col min="10475" max="10475" width="20" style="2" customWidth="1"/>
    <col min="10476" max="10476" width="8.85546875" style="2"/>
    <col min="10477" max="10477" width="9.28515625" style="2" customWidth="1"/>
    <col min="10478" max="10478" width="23.7109375" style="2" customWidth="1"/>
    <col min="10479" max="10479" width="10.5703125" style="2" customWidth="1"/>
    <col min="10480" max="10727" width="8.85546875" style="2"/>
    <col min="10728" max="10728" width="19.28515625" style="2" customWidth="1"/>
    <col min="10729" max="10729" width="55.140625" style="2" customWidth="1"/>
    <col min="10730" max="10730" width="14.28515625" style="2" customWidth="1"/>
    <col min="10731" max="10731" width="20" style="2" customWidth="1"/>
    <col min="10732" max="10732" width="8.85546875" style="2"/>
    <col min="10733" max="10733" width="9.28515625" style="2" customWidth="1"/>
    <col min="10734" max="10734" width="23.7109375" style="2" customWidth="1"/>
    <col min="10735" max="10735" width="10.5703125" style="2" customWidth="1"/>
    <col min="10736" max="10983" width="8.85546875" style="2"/>
    <col min="10984" max="10984" width="19.28515625" style="2" customWidth="1"/>
    <col min="10985" max="10985" width="55.140625" style="2" customWidth="1"/>
    <col min="10986" max="10986" width="14.28515625" style="2" customWidth="1"/>
    <col min="10987" max="10987" width="20" style="2" customWidth="1"/>
    <col min="10988" max="10988" width="8.85546875" style="2"/>
    <col min="10989" max="10989" width="9.28515625" style="2" customWidth="1"/>
    <col min="10990" max="10990" width="23.7109375" style="2" customWidth="1"/>
    <col min="10991" max="10991" width="10.5703125" style="2" customWidth="1"/>
    <col min="10992" max="11239" width="8.85546875" style="2"/>
    <col min="11240" max="11240" width="19.28515625" style="2" customWidth="1"/>
    <col min="11241" max="11241" width="55.140625" style="2" customWidth="1"/>
    <col min="11242" max="11242" width="14.28515625" style="2" customWidth="1"/>
    <col min="11243" max="11243" width="20" style="2" customWidth="1"/>
    <col min="11244" max="11244" width="8.85546875" style="2"/>
    <col min="11245" max="11245" width="9.28515625" style="2" customWidth="1"/>
    <col min="11246" max="11246" width="23.7109375" style="2" customWidth="1"/>
    <col min="11247" max="11247" width="10.5703125" style="2" customWidth="1"/>
    <col min="11248" max="11495" width="8.85546875" style="2"/>
    <col min="11496" max="11496" width="19.28515625" style="2" customWidth="1"/>
    <col min="11497" max="11497" width="55.140625" style="2" customWidth="1"/>
    <col min="11498" max="11498" width="14.28515625" style="2" customWidth="1"/>
    <col min="11499" max="11499" width="20" style="2" customWidth="1"/>
    <col min="11500" max="11500" width="8.85546875" style="2"/>
    <col min="11501" max="11501" width="9.28515625" style="2" customWidth="1"/>
    <col min="11502" max="11502" width="23.7109375" style="2" customWidth="1"/>
    <col min="11503" max="11503" width="10.5703125" style="2" customWidth="1"/>
    <col min="11504" max="11751" width="8.85546875" style="2"/>
    <col min="11752" max="11752" width="19.28515625" style="2" customWidth="1"/>
    <col min="11753" max="11753" width="55.140625" style="2" customWidth="1"/>
    <col min="11754" max="11754" width="14.28515625" style="2" customWidth="1"/>
    <col min="11755" max="11755" width="20" style="2" customWidth="1"/>
    <col min="11756" max="11756" width="8.85546875" style="2"/>
    <col min="11757" max="11757" width="9.28515625" style="2" customWidth="1"/>
    <col min="11758" max="11758" width="23.7109375" style="2" customWidth="1"/>
    <col min="11759" max="11759" width="10.5703125" style="2" customWidth="1"/>
    <col min="11760" max="12007" width="8.85546875" style="2"/>
    <col min="12008" max="12008" width="19.28515625" style="2" customWidth="1"/>
    <col min="12009" max="12009" width="55.140625" style="2" customWidth="1"/>
    <col min="12010" max="12010" width="14.28515625" style="2" customWidth="1"/>
    <col min="12011" max="12011" width="20" style="2" customWidth="1"/>
    <col min="12012" max="12012" width="8.85546875" style="2"/>
    <col min="12013" max="12013" width="9.28515625" style="2" customWidth="1"/>
    <col min="12014" max="12014" width="23.7109375" style="2" customWidth="1"/>
    <col min="12015" max="12015" width="10.5703125" style="2" customWidth="1"/>
    <col min="12016" max="12263" width="8.85546875" style="2"/>
    <col min="12264" max="12264" width="19.28515625" style="2" customWidth="1"/>
    <col min="12265" max="12265" width="55.140625" style="2" customWidth="1"/>
    <col min="12266" max="12266" width="14.28515625" style="2" customWidth="1"/>
    <col min="12267" max="12267" width="20" style="2" customWidth="1"/>
    <col min="12268" max="12268" width="8.85546875" style="2"/>
    <col min="12269" max="12269" width="9.28515625" style="2" customWidth="1"/>
    <col min="12270" max="12270" width="23.7109375" style="2" customWidth="1"/>
    <col min="12271" max="12271" width="10.5703125" style="2" customWidth="1"/>
    <col min="12272" max="12519" width="8.85546875" style="2"/>
    <col min="12520" max="12520" width="19.28515625" style="2" customWidth="1"/>
    <col min="12521" max="12521" width="55.140625" style="2" customWidth="1"/>
    <col min="12522" max="12522" width="14.28515625" style="2" customWidth="1"/>
    <col min="12523" max="12523" width="20" style="2" customWidth="1"/>
    <col min="12524" max="12524" width="8.85546875" style="2"/>
    <col min="12525" max="12525" width="9.28515625" style="2" customWidth="1"/>
    <col min="12526" max="12526" width="23.7109375" style="2" customWidth="1"/>
    <col min="12527" max="12527" width="10.5703125" style="2" customWidth="1"/>
    <col min="12528" max="12775" width="8.85546875" style="2"/>
    <col min="12776" max="12776" width="19.28515625" style="2" customWidth="1"/>
    <col min="12777" max="12777" width="55.140625" style="2" customWidth="1"/>
    <col min="12778" max="12778" width="14.28515625" style="2" customWidth="1"/>
    <col min="12779" max="12779" width="20" style="2" customWidth="1"/>
    <col min="12780" max="12780" width="8.85546875" style="2"/>
    <col min="12781" max="12781" width="9.28515625" style="2" customWidth="1"/>
    <col min="12782" max="12782" width="23.7109375" style="2" customWidth="1"/>
    <col min="12783" max="12783" width="10.5703125" style="2" customWidth="1"/>
    <col min="12784" max="13031" width="8.85546875" style="2"/>
    <col min="13032" max="13032" width="19.28515625" style="2" customWidth="1"/>
    <col min="13033" max="13033" width="55.140625" style="2" customWidth="1"/>
    <col min="13034" max="13034" width="14.28515625" style="2" customWidth="1"/>
    <col min="13035" max="13035" width="20" style="2" customWidth="1"/>
    <col min="13036" max="13036" width="8.85546875" style="2"/>
    <col min="13037" max="13037" width="9.28515625" style="2" customWidth="1"/>
    <col min="13038" max="13038" width="23.7109375" style="2" customWidth="1"/>
    <col min="13039" max="13039" width="10.5703125" style="2" customWidth="1"/>
    <col min="13040" max="13287" width="8.85546875" style="2"/>
    <col min="13288" max="13288" width="19.28515625" style="2" customWidth="1"/>
    <col min="13289" max="13289" width="55.140625" style="2" customWidth="1"/>
    <col min="13290" max="13290" width="14.28515625" style="2" customWidth="1"/>
    <col min="13291" max="13291" width="20" style="2" customWidth="1"/>
    <col min="13292" max="13292" width="8.85546875" style="2"/>
    <col min="13293" max="13293" width="9.28515625" style="2" customWidth="1"/>
    <col min="13294" max="13294" width="23.7109375" style="2" customWidth="1"/>
    <col min="13295" max="13295" width="10.5703125" style="2" customWidth="1"/>
    <col min="13296" max="13543" width="8.85546875" style="2"/>
    <col min="13544" max="13544" width="19.28515625" style="2" customWidth="1"/>
    <col min="13545" max="13545" width="55.140625" style="2" customWidth="1"/>
    <col min="13546" max="13546" width="14.28515625" style="2" customWidth="1"/>
    <col min="13547" max="13547" width="20" style="2" customWidth="1"/>
    <col min="13548" max="13548" width="8.85546875" style="2"/>
    <col min="13549" max="13549" width="9.28515625" style="2" customWidth="1"/>
    <col min="13550" max="13550" width="23.7109375" style="2" customWidth="1"/>
    <col min="13551" max="13551" width="10.5703125" style="2" customWidth="1"/>
    <col min="13552" max="13799" width="8.85546875" style="2"/>
    <col min="13800" max="13800" width="19.28515625" style="2" customWidth="1"/>
    <col min="13801" max="13801" width="55.140625" style="2" customWidth="1"/>
    <col min="13802" max="13802" width="14.28515625" style="2" customWidth="1"/>
    <col min="13803" max="13803" width="20" style="2" customWidth="1"/>
    <col min="13804" max="13804" width="8.85546875" style="2"/>
    <col min="13805" max="13805" width="9.28515625" style="2" customWidth="1"/>
    <col min="13806" max="13806" width="23.7109375" style="2" customWidth="1"/>
    <col min="13807" max="13807" width="10.5703125" style="2" customWidth="1"/>
    <col min="13808" max="14055" width="8.85546875" style="2"/>
    <col min="14056" max="14056" width="19.28515625" style="2" customWidth="1"/>
    <col min="14057" max="14057" width="55.140625" style="2" customWidth="1"/>
    <col min="14058" max="14058" width="14.28515625" style="2" customWidth="1"/>
    <col min="14059" max="14059" width="20" style="2" customWidth="1"/>
    <col min="14060" max="14060" width="8.85546875" style="2"/>
    <col min="14061" max="14061" width="9.28515625" style="2" customWidth="1"/>
    <col min="14062" max="14062" width="23.7109375" style="2" customWidth="1"/>
    <col min="14063" max="14063" width="10.5703125" style="2" customWidth="1"/>
    <col min="14064" max="14311" width="8.85546875" style="2"/>
    <col min="14312" max="14312" width="19.28515625" style="2" customWidth="1"/>
    <col min="14313" max="14313" width="55.140625" style="2" customWidth="1"/>
    <col min="14314" max="14314" width="14.28515625" style="2" customWidth="1"/>
    <col min="14315" max="14315" width="20" style="2" customWidth="1"/>
    <col min="14316" max="14316" width="8.85546875" style="2"/>
    <col min="14317" max="14317" width="9.28515625" style="2" customWidth="1"/>
    <col min="14318" max="14318" width="23.7109375" style="2" customWidth="1"/>
    <col min="14319" max="14319" width="10.5703125" style="2" customWidth="1"/>
    <col min="14320" max="14567" width="8.85546875" style="2"/>
    <col min="14568" max="14568" width="19.28515625" style="2" customWidth="1"/>
    <col min="14569" max="14569" width="55.140625" style="2" customWidth="1"/>
    <col min="14570" max="14570" width="14.28515625" style="2" customWidth="1"/>
    <col min="14571" max="14571" width="20" style="2" customWidth="1"/>
    <col min="14572" max="14572" width="8.85546875" style="2"/>
    <col min="14573" max="14573" width="9.28515625" style="2" customWidth="1"/>
    <col min="14574" max="14574" width="23.7109375" style="2" customWidth="1"/>
    <col min="14575" max="14575" width="10.5703125" style="2" customWidth="1"/>
    <col min="14576" max="14823" width="8.85546875" style="2"/>
    <col min="14824" max="14824" width="19.28515625" style="2" customWidth="1"/>
    <col min="14825" max="14825" width="55.140625" style="2" customWidth="1"/>
    <col min="14826" max="14826" width="14.28515625" style="2" customWidth="1"/>
    <col min="14827" max="14827" width="20" style="2" customWidth="1"/>
    <col min="14828" max="14828" width="8.85546875" style="2"/>
    <col min="14829" max="14829" width="9.28515625" style="2" customWidth="1"/>
    <col min="14830" max="14830" width="23.7109375" style="2" customWidth="1"/>
    <col min="14831" max="14831" width="10.5703125" style="2" customWidth="1"/>
    <col min="14832" max="15079" width="8.85546875" style="2"/>
    <col min="15080" max="15080" width="19.28515625" style="2" customWidth="1"/>
    <col min="15081" max="15081" width="55.140625" style="2" customWidth="1"/>
    <col min="15082" max="15082" width="14.28515625" style="2" customWidth="1"/>
    <col min="15083" max="15083" width="20" style="2" customWidth="1"/>
    <col min="15084" max="15084" width="8.85546875" style="2"/>
    <col min="15085" max="15085" width="9.28515625" style="2" customWidth="1"/>
    <col min="15086" max="15086" width="23.7109375" style="2" customWidth="1"/>
    <col min="15087" max="15087" width="10.5703125" style="2" customWidth="1"/>
    <col min="15088" max="15335" width="8.85546875" style="2"/>
    <col min="15336" max="15336" width="19.28515625" style="2" customWidth="1"/>
    <col min="15337" max="15337" width="55.140625" style="2" customWidth="1"/>
    <col min="15338" max="15338" width="14.28515625" style="2" customWidth="1"/>
    <col min="15339" max="15339" width="20" style="2" customWidth="1"/>
    <col min="15340" max="15340" width="8.85546875" style="2"/>
    <col min="15341" max="15341" width="9.28515625" style="2" customWidth="1"/>
    <col min="15342" max="15342" width="23.7109375" style="2" customWidth="1"/>
    <col min="15343" max="15343" width="10.5703125" style="2" customWidth="1"/>
    <col min="15344" max="15591" width="8.85546875" style="2"/>
    <col min="15592" max="15592" width="19.28515625" style="2" customWidth="1"/>
    <col min="15593" max="15593" width="55.140625" style="2" customWidth="1"/>
    <col min="15594" max="15594" width="14.28515625" style="2" customWidth="1"/>
    <col min="15595" max="15595" width="20" style="2" customWidth="1"/>
    <col min="15596" max="15596" width="8.85546875" style="2"/>
    <col min="15597" max="15597" width="9.28515625" style="2" customWidth="1"/>
    <col min="15598" max="15598" width="23.7109375" style="2" customWidth="1"/>
    <col min="15599" max="15599" width="10.5703125" style="2" customWidth="1"/>
    <col min="15600" max="15847" width="8.85546875" style="2"/>
    <col min="15848" max="15848" width="19.28515625" style="2" customWidth="1"/>
    <col min="15849" max="15849" width="55.140625" style="2" customWidth="1"/>
    <col min="15850" max="15850" width="14.28515625" style="2" customWidth="1"/>
    <col min="15851" max="15851" width="20" style="2" customWidth="1"/>
    <col min="15852" max="15852" width="8.85546875" style="2"/>
    <col min="15853" max="15853" width="9.28515625" style="2" customWidth="1"/>
    <col min="15854" max="15854" width="23.7109375" style="2" customWidth="1"/>
    <col min="15855" max="15855" width="10.5703125" style="2" customWidth="1"/>
    <col min="15856" max="16103" width="8.85546875" style="2"/>
    <col min="16104" max="16104" width="19.28515625" style="2" customWidth="1"/>
    <col min="16105" max="16105" width="55.140625" style="2" customWidth="1"/>
    <col min="16106" max="16106" width="14.28515625" style="2" customWidth="1"/>
    <col min="16107" max="16107" width="20" style="2" customWidth="1"/>
    <col min="16108" max="16108" width="8.85546875" style="2"/>
    <col min="16109" max="16109" width="9.28515625" style="2" customWidth="1"/>
    <col min="16110" max="16110" width="23.7109375" style="2" customWidth="1"/>
    <col min="16111" max="16111" width="10.5703125" style="2" customWidth="1"/>
    <col min="16112" max="16384" width="8.85546875" style="2"/>
  </cols>
  <sheetData>
    <row r="1" spans="1:4" x14ac:dyDescent="0.25">
      <c r="A1" s="91"/>
      <c r="B1" s="91"/>
      <c r="C1" s="91"/>
      <c r="D1" s="91" t="s">
        <v>151</v>
      </c>
    </row>
    <row r="2" spans="1:4" x14ac:dyDescent="0.25">
      <c r="A2" s="91"/>
      <c r="B2" s="91"/>
      <c r="C2" s="91"/>
      <c r="D2" s="91"/>
    </row>
    <row r="3" spans="1:4" s="1" customFormat="1" ht="21" x14ac:dyDescent="0.25">
      <c r="A3" s="92"/>
      <c r="B3" s="92"/>
      <c r="C3" s="92"/>
      <c r="D3" s="93" t="s">
        <v>33</v>
      </c>
    </row>
    <row r="4" spans="1:4" x14ac:dyDescent="0.25">
      <c r="A4" s="94"/>
      <c r="B4" s="94"/>
      <c r="C4" s="94"/>
      <c r="D4" s="95"/>
    </row>
    <row r="5" spans="1:4" x14ac:dyDescent="0.25">
      <c r="A5" s="94"/>
      <c r="B5" s="94"/>
      <c r="C5" s="96"/>
      <c r="D5" s="95"/>
    </row>
    <row r="6" spans="1:4" s="3" customFormat="1" ht="12" x14ac:dyDescent="0.25">
      <c r="A6" s="97"/>
      <c r="B6" s="97"/>
      <c r="C6" s="97"/>
      <c r="D6" s="98" t="s">
        <v>34</v>
      </c>
    </row>
    <row r="7" spans="1:4" ht="15.75" x14ac:dyDescent="0.25">
      <c r="A7" s="99"/>
      <c r="B7" s="99"/>
      <c r="C7" s="99"/>
      <c r="D7" s="100" t="s">
        <v>35</v>
      </c>
    </row>
    <row r="8" spans="1:4" ht="15.75" x14ac:dyDescent="0.25">
      <c r="A8" s="99"/>
      <c r="B8" s="99"/>
      <c r="C8" s="99"/>
      <c r="D8" s="101"/>
    </row>
    <row r="9" spans="1:4" ht="15.75" x14ac:dyDescent="0.25">
      <c r="A9" s="99"/>
      <c r="B9" s="99"/>
      <c r="C9" s="99"/>
      <c r="D9" s="102" t="s">
        <v>152</v>
      </c>
    </row>
    <row r="10" spans="1:4" x14ac:dyDescent="0.25">
      <c r="A10" s="103"/>
      <c r="B10" s="103"/>
      <c r="C10" s="103"/>
      <c r="D10" s="103"/>
    </row>
    <row r="11" spans="1:4" ht="20.25" x14ac:dyDescent="0.25">
      <c r="A11" s="218" t="s">
        <v>36</v>
      </c>
      <c r="B11" s="218"/>
      <c r="C11" s="218"/>
      <c r="D11" s="218"/>
    </row>
    <row r="12" spans="1:4" x14ac:dyDescent="0.25">
      <c r="A12" s="104"/>
      <c r="B12" s="104"/>
      <c r="C12" s="104"/>
      <c r="D12" s="105"/>
    </row>
    <row r="13" spans="1:4" ht="15.75" x14ac:dyDescent="0.25">
      <c r="A13" s="106" t="s">
        <v>37</v>
      </c>
      <c r="B13" s="221" t="s">
        <v>127</v>
      </c>
      <c r="C13" s="221"/>
      <c r="D13" s="221"/>
    </row>
    <row r="14" spans="1:4" ht="15.75" x14ac:dyDescent="0.25">
      <c r="A14" s="106" t="s">
        <v>38</v>
      </c>
      <c r="B14" s="221" t="s">
        <v>128</v>
      </c>
      <c r="C14" s="221"/>
      <c r="D14" s="221"/>
    </row>
    <row r="15" spans="1:4" ht="15.75" x14ac:dyDescent="0.25">
      <c r="A15" s="106" t="s">
        <v>39</v>
      </c>
      <c r="B15" s="220"/>
      <c r="C15" s="220"/>
      <c r="D15" s="220"/>
    </row>
    <row r="16" spans="1:4" ht="15.75" x14ac:dyDescent="0.25">
      <c r="A16" s="107"/>
      <c r="B16" s="107"/>
      <c r="C16" s="107"/>
      <c r="D16" s="108"/>
    </row>
    <row r="17" spans="1:4" ht="15.75" x14ac:dyDescent="0.25">
      <c r="A17" s="109"/>
      <c r="B17" s="219" t="s">
        <v>138</v>
      </c>
      <c r="C17" s="219"/>
      <c r="D17" s="219"/>
    </row>
    <row r="18" spans="1:4" ht="15.75" x14ac:dyDescent="0.25">
      <c r="A18" s="107"/>
      <c r="B18" s="107"/>
      <c r="C18" s="107"/>
      <c r="D18" s="108"/>
    </row>
    <row r="19" spans="1:4" ht="31.5" x14ac:dyDescent="0.25">
      <c r="A19" s="110" t="s">
        <v>40</v>
      </c>
      <c r="B19" s="230" t="s">
        <v>41</v>
      </c>
      <c r="C19" s="231"/>
      <c r="D19" s="110" t="s">
        <v>153</v>
      </c>
    </row>
    <row r="20" spans="1:4" ht="7.5" customHeight="1" x14ac:dyDescent="0.25">
      <c r="A20" s="111"/>
      <c r="B20" s="112"/>
      <c r="C20" s="113"/>
      <c r="D20" s="111"/>
    </row>
    <row r="21" spans="1:4" ht="46.5" customHeight="1" x14ac:dyDescent="0.25">
      <c r="A21" s="114">
        <v>1</v>
      </c>
      <c r="B21" s="224" t="s">
        <v>137</v>
      </c>
      <c r="C21" s="225"/>
      <c r="D21" s="115">
        <f>Kopsavilkums!E23</f>
        <v>0</v>
      </c>
    </row>
    <row r="22" spans="1:4" ht="67.900000000000006" customHeight="1" x14ac:dyDescent="0.25">
      <c r="A22" s="114">
        <v>2</v>
      </c>
      <c r="B22" s="228" t="s">
        <v>150</v>
      </c>
      <c r="C22" s="229"/>
      <c r="D22" s="115"/>
    </row>
    <row r="23" spans="1:4" ht="15.75" x14ac:dyDescent="0.25">
      <c r="A23" s="116"/>
      <c r="B23" s="226" t="s">
        <v>42</v>
      </c>
      <c r="C23" s="227"/>
      <c r="D23" s="117">
        <f>D22+D21</f>
        <v>0</v>
      </c>
    </row>
    <row r="24" spans="1:4" ht="15.75" x14ac:dyDescent="0.25">
      <c r="A24" s="118"/>
      <c r="B24" s="119" t="s">
        <v>43</v>
      </c>
      <c r="C24" s="120">
        <v>0.21</v>
      </c>
      <c r="D24" s="121">
        <f>ROUND(D23*21%,2)</f>
        <v>0</v>
      </c>
    </row>
    <row r="25" spans="1:4" ht="15.75" customHeight="1" x14ac:dyDescent="0.25">
      <c r="A25" s="122"/>
      <c r="B25" s="222" t="s">
        <v>141</v>
      </c>
      <c r="C25" s="223"/>
      <c r="D25" s="117">
        <f>D24+D23</f>
        <v>0</v>
      </c>
    </row>
    <row r="26" spans="1:4" ht="15.75" x14ac:dyDescent="0.25">
      <c r="A26" s="6"/>
      <c r="B26" s="6"/>
      <c r="C26" s="6"/>
      <c r="D26" s="7"/>
    </row>
    <row r="27" spans="1:4" ht="15.75" x14ac:dyDescent="0.25">
      <c r="A27" s="8"/>
      <c r="B27" s="8"/>
      <c r="C27" s="8"/>
      <c r="D27" s="8"/>
    </row>
    <row r="28" spans="1:4" x14ac:dyDescent="0.25">
      <c r="A28" s="9"/>
      <c r="B28" s="9"/>
      <c r="C28" s="9"/>
    </row>
    <row r="29" spans="1:4" x14ac:dyDescent="0.25">
      <c r="A29" s="10"/>
      <c r="B29" s="10"/>
      <c r="C29" s="10"/>
      <c r="D29" s="10"/>
    </row>
    <row r="30" spans="1:4" ht="97.5" customHeight="1" x14ac:dyDescent="0.25">
      <c r="A30" s="217" t="s">
        <v>154</v>
      </c>
      <c r="B30" s="217"/>
      <c r="C30" s="217"/>
    </row>
    <row r="215" spans="2:4" x14ac:dyDescent="0.25">
      <c r="B215" s="67"/>
      <c r="C215" s="67"/>
      <c r="D215" s="68" t="s">
        <v>78</v>
      </c>
    </row>
    <row r="216" spans="2:4" x14ac:dyDescent="0.25">
      <c r="B216" s="67">
        <f>B212+1</f>
        <v>1</v>
      </c>
      <c r="C216" s="67"/>
      <c r="D216" s="67"/>
    </row>
    <row r="217" spans="2:4" s="67" customFormat="1" x14ac:dyDescent="0.25"/>
    <row r="218" spans="2:4" s="67" customFormat="1" x14ac:dyDescent="0.25">
      <c r="B218" s="67">
        <f>B216+1</f>
        <v>2</v>
      </c>
    </row>
  </sheetData>
  <mergeCells count="11">
    <mergeCell ref="A30:C30"/>
    <mergeCell ref="A11:D11"/>
    <mergeCell ref="B17:D17"/>
    <mergeCell ref="B15:D15"/>
    <mergeCell ref="B13:D13"/>
    <mergeCell ref="B14:D14"/>
    <mergeCell ref="B25:C25"/>
    <mergeCell ref="B21:C21"/>
    <mergeCell ref="B23:C23"/>
    <mergeCell ref="B22:C22"/>
    <mergeCell ref="B19:C19"/>
  </mergeCells>
  <pageMargins left="0.70866141732283472" right="0.70866141732283472" top="0.74803149606299213" bottom="0.74803149606299213" header="0.31496062992125984" footer="0.31496062992125984"/>
  <pageSetup paperSize="9" scale="80" firstPageNumber="2" orientation="portrait" useFirstPageNumber="1" r:id="rId1"/>
  <headerFooter>
    <oddHeader xml:space="preserve">&amp;LPašteces kanalizācijas tīkla pārbūve Vienības gatvē, Rīgā </oddHeader>
    <oddFooter>&amp;LSIA “Aqua-Brambis” Pas.Nr.2109&amp;R&amp;P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7"/>
  <sheetViews>
    <sheetView topLeftCell="A20" zoomScaleNormal="100" zoomScaleSheetLayoutView="85" workbookViewId="0">
      <selection activeCell="G33" sqref="G33"/>
    </sheetView>
  </sheetViews>
  <sheetFormatPr defaultRowHeight="14.25" x14ac:dyDescent="0.25"/>
  <cols>
    <col min="1" max="1" width="5.7109375" style="11" customWidth="1"/>
    <col min="2" max="2" width="10" style="11" customWidth="1"/>
    <col min="3" max="3" width="7.7109375" style="11" customWidth="1"/>
    <col min="4" max="4" width="53.140625" style="11" customWidth="1"/>
    <col min="5" max="5" width="18.5703125" style="11" customWidth="1"/>
    <col min="6" max="9" width="15.7109375" style="11" customWidth="1"/>
    <col min="10" max="256" width="9.140625" style="11"/>
    <col min="257" max="257" width="5.7109375" style="11" customWidth="1"/>
    <col min="258" max="258" width="10" style="11" customWidth="1"/>
    <col min="259" max="259" width="7.7109375" style="11" customWidth="1"/>
    <col min="260" max="260" width="62.42578125" style="11" customWidth="1"/>
    <col min="261" max="261" width="18.5703125" style="11" customWidth="1"/>
    <col min="262" max="265" width="15.7109375" style="11" customWidth="1"/>
    <col min="266" max="512" width="9.140625" style="11"/>
    <col min="513" max="513" width="5.7109375" style="11" customWidth="1"/>
    <col min="514" max="514" width="10" style="11" customWidth="1"/>
    <col min="515" max="515" width="7.7109375" style="11" customWidth="1"/>
    <col min="516" max="516" width="62.42578125" style="11" customWidth="1"/>
    <col min="517" max="517" width="18.5703125" style="11" customWidth="1"/>
    <col min="518" max="521" width="15.7109375" style="11" customWidth="1"/>
    <col min="522" max="768" width="9.140625" style="11"/>
    <col min="769" max="769" width="5.7109375" style="11" customWidth="1"/>
    <col min="770" max="770" width="10" style="11" customWidth="1"/>
    <col min="771" max="771" width="7.7109375" style="11" customWidth="1"/>
    <col min="772" max="772" width="62.42578125" style="11" customWidth="1"/>
    <col min="773" max="773" width="18.5703125" style="11" customWidth="1"/>
    <col min="774" max="777" width="15.7109375" style="11" customWidth="1"/>
    <col min="778" max="1024" width="9.140625" style="11"/>
    <col min="1025" max="1025" width="5.7109375" style="11" customWidth="1"/>
    <col min="1026" max="1026" width="10" style="11" customWidth="1"/>
    <col min="1027" max="1027" width="7.7109375" style="11" customWidth="1"/>
    <col min="1028" max="1028" width="62.42578125" style="11" customWidth="1"/>
    <col min="1029" max="1029" width="18.5703125" style="11" customWidth="1"/>
    <col min="1030" max="1033" width="15.7109375" style="11" customWidth="1"/>
    <col min="1034" max="1280" width="9.140625" style="11"/>
    <col min="1281" max="1281" width="5.7109375" style="11" customWidth="1"/>
    <col min="1282" max="1282" width="10" style="11" customWidth="1"/>
    <col min="1283" max="1283" width="7.7109375" style="11" customWidth="1"/>
    <col min="1284" max="1284" width="62.42578125" style="11" customWidth="1"/>
    <col min="1285" max="1285" width="18.5703125" style="11" customWidth="1"/>
    <col min="1286" max="1289" width="15.7109375" style="11" customWidth="1"/>
    <col min="1290" max="1536" width="9.140625" style="11"/>
    <col min="1537" max="1537" width="5.7109375" style="11" customWidth="1"/>
    <col min="1538" max="1538" width="10" style="11" customWidth="1"/>
    <col min="1539" max="1539" width="7.7109375" style="11" customWidth="1"/>
    <col min="1540" max="1540" width="62.42578125" style="11" customWidth="1"/>
    <col min="1541" max="1541" width="18.5703125" style="11" customWidth="1"/>
    <col min="1542" max="1545" width="15.7109375" style="11" customWidth="1"/>
    <col min="1546" max="1792" width="9.140625" style="11"/>
    <col min="1793" max="1793" width="5.7109375" style="11" customWidth="1"/>
    <col min="1794" max="1794" width="10" style="11" customWidth="1"/>
    <col min="1795" max="1795" width="7.7109375" style="11" customWidth="1"/>
    <col min="1796" max="1796" width="62.42578125" style="11" customWidth="1"/>
    <col min="1797" max="1797" width="18.5703125" style="11" customWidth="1"/>
    <col min="1798" max="1801" width="15.7109375" style="11" customWidth="1"/>
    <col min="1802" max="2048" width="9.140625" style="11"/>
    <col min="2049" max="2049" width="5.7109375" style="11" customWidth="1"/>
    <col min="2050" max="2050" width="10" style="11" customWidth="1"/>
    <col min="2051" max="2051" width="7.7109375" style="11" customWidth="1"/>
    <col min="2052" max="2052" width="62.42578125" style="11" customWidth="1"/>
    <col min="2053" max="2053" width="18.5703125" style="11" customWidth="1"/>
    <col min="2054" max="2057" width="15.7109375" style="11" customWidth="1"/>
    <col min="2058" max="2304" width="9.140625" style="11"/>
    <col min="2305" max="2305" width="5.7109375" style="11" customWidth="1"/>
    <col min="2306" max="2306" width="10" style="11" customWidth="1"/>
    <col min="2307" max="2307" width="7.7109375" style="11" customWidth="1"/>
    <col min="2308" max="2308" width="62.42578125" style="11" customWidth="1"/>
    <col min="2309" max="2309" width="18.5703125" style="11" customWidth="1"/>
    <col min="2310" max="2313" width="15.7109375" style="11" customWidth="1"/>
    <col min="2314" max="2560" width="9.140625" style="11"/>
    <col min="2561" max="2561" width="5.7109375" style="11" customWidth="1"/>
    <col min="2562" max="2562" width="10" style="11" customWidth="1"/>
    <col min="2563" max="2563" width="7.7109375" style="11" customWidth="1"/>
    <col min="2564" max="2564" width="62.42578125" style="11" customWidth="1"/>
    <col min="2565" max="2565" width="18.5703125" style="11" customWidth="1"/>
    <col min="2566" max="2569" width="15.7109375" style="11" customWidth="1"/>
    <col min="2570" max="2816" width="9.140625" style="11"/>
    <col min="2817" max="2817" width="5.7109375" style="11" customWidth="1"/>
    <col min="2818" max="2818" width="10" style="11" customWidth="1"/>
    <col min="2819" max="2819" width="7.7109375" style="11" customWidth="1"/>
    <col min="2820" max="2820" width="62.42578125" style="11" customWidth="1"/>
    <col min="2821" max="2821" width="18.5703125" style="11" customWidth="1"/>
    <col min="2822" max="2825" width="15.7109375" style="11" customWidth="1"/>
    <col min="2826" max="3072" width="9.140625" style="11"/>
    <col min="3073" max="3073" width="5.7109375" style="11" customWidth="1"/>
    <col min="3074" max="3074" width="10" style="11" customWidth="1"/>
    <col min="3075" max="3075" width="7.7109375" style="11" customWidth="1"/>
    <col min="3076" max="3076" width="62.42578125" style="11" customWidth="1"/>
    <col min="3077" max="3077" width="18.5703125" style="11" customWidth="1"/>
    <col min="3078" max="3081" width="15.7109375" style="11" customWidth="1"/>
    <col min="3082" max="3328" width="9.140625" style="11"/>
    <col min="3329" max="3329" width="5.7109375" style="11" customWidth="1"/>
    <col min="3330" max="3330" width="10" style="11" customWidth="1"/>
    <col min="3331" max="3331" width="7.7109375" style="11" customWidth="1"/>
    <col min="3332" max="3332" width="62.42578125" style="11" customWidth="1"/>
    <col min="3333" max="3333" width="18.5703125" style="11" customWidth="1"/>
    <col min="3334" max="3337" width="15.7109375" style="11" customWidth="1"/>
    <col min="3338" max="3584" width="9.140625" style="11"/>
    <col min="3585" max="3585" width="5.7109375" style="11" customWidth="1"/>
    <col min="3586" max="3586" width="10" style="11" customWidth="1"/>
    <col min="3587" max="3587" width="7.7109375" style="11" customWidth="1"/>
    <col min="3588" max="3588" width="62.42578125" style="11" customWidth="1"/>
    <col min="3589" max="3589" width="18.5703125" style="11" customWidth="1"/>
    <col min="3590" max="3593" width="15.7109375" style="11" customWidth="1"/>
    <col min="3594" max="3840" width="9.140625" style="11"/>
    <col min="3841" max="3841" width="5.7109375" style="11" customWidth="1"/>
    <col min="3842" max="3842" width="10" style="11" customWidth="1"/>
    <col min="3843" max="3843" width="7.7109375" style="11" customWidth="1"/>
    <col min="3844" max="3844" width="62.42578125" style="11" customWidth="1"/>
    <col min="3845" max="3845" width="18.5703125" style="11" customWidth="1"/>
    <col min="3846" max="3849" width="15.7109375" style="11" customWidth="1"/>
    <col min="3850" max="4096" width="9.140625" style="11"/>
    <col min="4097" max="4097" width="5.7109375" style="11" customWidth="1"/>
    <col min="4098" max="4098" width="10" style="11" customWidth="1"/>
    <col min="4099" max="4099" width="7.7109375" style="11" customWidth="1"/>
    <col min="4100" max="4100" width="62.42578125" style="11" customWidth="1"/>
    <col min="4101" max="4101" width="18.5703125" style="11" customWidth="1"/>
    <col min="4102" max="4105" width="15.7109375" style="11" customWidth="1"/>
    <col min="4106" max="4352" width="9.140625" style="11"/>
    <col min="4353" max="4353" width="5.7109375" style="11" customWidth="1"/>
    <col min="4354" max="4354" width="10" style="11" customWidth="1"/>
    <col min="4355" max="4355" width="7.7109375" style="11" customWidth="1"/>
    <col min="4356" max="4356" width="62.42578125" style="11" customWidth="1"/>
    <col min="4357" max="4357" width="18.5703125" style="11" customWidth="1"/>
    <col min="4358" max="4361" width="15.7109375" style="11" customWidth="1"/>
    <col min="4362" max="4608" width="9.140625" style="11"/>
    <col min="4609" max="4609" width="5.7109375" style="11" customWidth="1"/>
    <col min="4610" max="4610" width="10" style="11" customWidth="1"/>
    <col min="4611" max="4611" width="7.7109375" style="11" customWidth="1"/>
    <col min="4612" max="4612" width="62.42578125" style="11" customWidth="1"/>
    <col min="4613" max="4613" width="18.5703125" style="11" customWidth="1"/>
    <col min="4614" max="4617" width="15.7109375" style="11" customWidth="1"/>
    <col min="4618" max="4864" width="9.140625" style="11"/>
    <col min="4865" max="4865" width="5.7109375" style="11" customWidth="1"/>
    <col min="4866" max="4866" width="10" style="11" customWidth="1"/>
    <col min="4867" max="4867" width="7.7109375" style="11" customWidth="1"/>
    <col min="4868" max="4868" width="62.42578125" style="11" customWidth="1"/>
    <col min="4869" max="4869" width="18.5703125" style="11" customWidth="1"/>
    <col min="4870" max="4873" width="15.7109375" style="11" customWidth="1"/>
    <col min="4874" max="5120" width="9.140625" style="11"/>
    <col min="5121" max="5121" width="5.7109375" style="11" customWidth="1"/>
    <col min="5122" max="5122" width="10" style="11" customWidth="1"/>
    <col min="5123" max="5123" width="7.7109375" style="11" customWidth="1"/>
    <col min="5124" max="5124" width="62.42578125" style="11" customWidth="1"/>
    <col min="5125" max="5125" width="18.5703125" style="11" customWidth="1"/>
    <col min="5126" max="5129" width="15.7109375" style="11" customWidth="1"/>
    <col min="5130" max="5376" width="9.140625" style="11"/>
    <col min="5377" max="5377" width="5.7109375" style="11" customWidth="1"/>
    <col min="5378" max="5378" width="10" style="11" customWidth="1"/>
    <col min="5379" max="5379" width="7.7109375" style="11" customWidth="1"/>
    <col min="5380" max="5380" width="62.42578125" style="11" customWidth="1"/>
    <col min="5381" max="5381" width="18.5703125" style="11" customWidth="1"/>
    <col min="5382" max="5385" width="15.7109375" style="11" customWidth="1"/>
    <col min="5386" max="5632" width="9.140625" style="11"/>
    <col min="5633" max="5633" width="5.7109375" style="11" customWidth="1"/>
    <col min="5634" max="5634" width="10" style="11" customWidth="1"/>
    <col min="5635" max="5635" width="7.7109375" style="11" customWidth="1"/>
    <col min="5636" max="5636" width="62.42578125" style="11" customWidth="1"/>
    <col min="5637" max="5637" width="18.5703125" style="11" customWidth="1"/>
    <col min="5638" max="5641" width="15.7109375" style="11" customWidth="1"/>
    <col min="5642" max="5888" width="9.140625" style="11"/>
    <col min="5889" max="5889" width="5.7109375" style="11" customWidth="1"/>
    <col min="5890" max="5890" width="10" style="11" customWidth="1"/>
    <col min="5891" max="5891" width="7.7109375" style="11" customWidth="1"/>
    <col min="5892" max="5892" width="62.42578125" style="11" customWidth="1"/>
    <col min="5893" max="5893" width="18.5703125" style="11" customWidth="1"/>
    <col min="5894" max="5897" width="15.7109375" style="11" customWidth="1"/>
    <col min="5898" max="6144" width="9.140625" style="11"/>
    <col min="6145" max="6145" width="5.7109375" style="11" customWidth="1"/>
    <col min="6146" max="6146" width="10" style="11" customWidth="1"/>
    <col min="6147" max="6147" width="7.7109375" style="11" customWidth="1"/>
    <col min="6148" max="6148" width="62.42578125" style="11" customWidth="1"/>
    <col min="6149" max="6149" width="18.5703125" style="11" customWidth="1"/>
    <col min="6150" max="6153" width="15.7109375" style="11" customWidth="1"/>
    <col min="6154" max="6400" width="9.140625" style="11"/>
    <col min="6401" max="6401" width="5.7109375" style="11" customWidth="1"/>
    <col min="6402" max="6402" width="10" style="11" customWidth="1"/>
    <col min="6403" max="6403" width="7.7109375" style="11" customWidth="1"/>
    <col min="6404" max="6404" width="62.42578125" style="11" customWidth="1"/>
    <col min="6405" max="6405" width="18.5703125" style="11" customWidth="1"/>
    <col min="6406" max="6409" width="15.7109375" style="11" customWidth="1"/>
    <col min="6410" max="6656" width="9.140625" style="11"/>
    <col min="6657" max="6657" width="5.7109375" style="11" customWidth="1"/>
    <col min="6658" max="6658" width="10" style="11" customWidth="1"/>
    <col min="6659" max="6659" width="7.7109375" style="11" customWidth="1"/>
    <col min="6660" max="6660" width="62.42578125" style="11" customWidth="1"/>
    <col min="6661" max="6661" width="18.5703125" style="11" customWidth="1"/>
    <col min="6662" max="6665" width="15.7109375" style="11" customWidth="1"/>
    <col min="6666" max="6912" width="9.140625" style="11"/>
    <col min="6913" max="6913" width="5.7109375" style="11" customWidth="1"/>
    <col min="6914" max="6914" width="10" style="11" customWidth="1"/>
    <col min="6915" max="6915" width="7.7109375" style="11" customWidth="1"/>
    <col min="6916" max="6916" width="62.42578125" style="11" customWidth="1"/>
    <col min="6917" max="6917" width="18.5703125" style="11" customWidth="1"/>
    <col min="6918" max="6921" width="15.7109375" style="11" customWidth="1"/>
    <col min="6922" max="7168" width="9.140625" style="11"/>
    <col min="7169" max="7169" width="5.7109375" style="11" customWidth="1"/>
    <col min="7170" max="7170" width="10" style="11" customWidth="1"/>
    <col min="7171" max="7171" width="7.7109375" style="11" customWidth="1"/>
    <col min="7172" max="7172" width="62.42578125" style="11" customWidth="1"/>
    <col min="7173" max="7173" width="18.5703125" style="11" customWidth="1"/>
    <col min="7174" max="7177" width="15.7109375" style="11" customWidth="1"/>
    <col min="7178" max="7424" width="9.140625" style="11"/>
    <col min="7425" max="7425" width="5.7109375" style="11" customWidth="1"/>
    <col min="7426" max="7426" width="10" style="11" customWidth="1"/>
    <col min="7427" max="7427" width="7.7109375" style="11" customWidth="1"/>
    <col min="7428" max="7428" width="62.42578125" style="11" customWidth="1"/>
    <col min="7429" max="7429" width="18.5703125" style="11" customWidth="1"/>
    <col min="7430" max="7433" width="15.7109375" style="11" customWidth="1"/>
    <col min="7434" max="7680" width="9.140625" style="11"/>
    <col min="7681" max="7681" width="5.7109375" style="11" customWidth="1"/>
    <col min="7682" max="7682" width="10" style="11" customWidth="1"/>
    <col min="7683" max="7683" width="7.7109375" style="11" customWidth="1"/>
    <col min="7684" max="7684" width="62.42578125" style="11" customWidth="1"/>
    <col min="7685" max="7685" width="18.5703125" style="11" customWidth="1"/>
    <col min="7686" max="7689" width="15.7109375" style="11" customWidth="1"/>
    <col min="7690" max="7936" width="9.140625" style="11"/>
    <col min="7937" max="7937" width="5.7109375" style="11" customWidth="1"/>
    <col min="7938" max="7938" width="10" style="11" customWidth="1"/>
    <col min="7939" max="7939" width="7.7109375" style="11" customWidth="1"/>
    <col min="7940" max="7940" width="62.42578125" style="11" customWidth="1"/>
    <col min="7941" max="7941" width="18.5703125" style="11" customWidth="1"/>
    <col min="7942" max="7945" width="15.7109375" style="11" customWidth="1"/>
    <col min="7946" max="8192" width="9.140625" style="11"/>
    <col min="8193" max="8193" width="5.7109375" style="11" customWidth="1"/>
    <col min="8194" max="8194" width="10" style="11" customWidth="1"/>
    <col min="8195" max="8195" width="7.7109375" style="11" customWidth="1"/>
    <col min="8196" max="8196" width="62.42578125" style="11" customWidth="1"/>
    <col min="8197" max="8197" width="18.5703125" style="11" customWidth="1"/>
    <col min="8198" max="8201" width="15.7109375" style="11" customWidth="1"/>
    <col min="8202" max="8448" width="9.140625" style="11"/>
    <col min="8449" max="8449" width="5.7109375" style="11" customWidth="1"/>
    <col min="8450" max="8450" width="10" style="11" customWidth="1"/>
    <col min="8451" max="8451" width="7.7109375" style="11" customWidth="1"/>
    <col min="8452" max="8452" width="62.42578125" style="11" customWidth="1"/>
    <col min="8453" max="8453" width="18.5703125" style="11" customWidth="1"/>
    <col min="8454" max="8457" width="15.7109375" style="11" customWidth="1"/>
    <col min="8458" max="8704" width="9.140625" style="11"/>
    <col min="8705" max="8705" width="5.7109375" style="11" customWidth="1"/>
    <col min="8706" max="8706" width="10" style="11" customWidth="1"/>
    <col min="8707" max="8707" width="7.7109375" style="11" customWidth="1"/>
    <col min="8708" max="8708" width="62.42578125" style="11" customWidth="1"/>
    <col min="8709" max="8709" width="18.5703125" style="11" customWidth="1"/>
    <col min="8710" max="8713" width="15.7109375" style="11" customWidth="1"/>
    <col min="8714" max="8960" width="9.140625" style="11"/>
    <col min="8961" max="8961" width="5.7109375" style="11" customWidth="1"/>
    <col min="8962" max="8962" width="10" style="11" customWidth="1"/>
    <col min="8963" max="8963" width="7.7109375" style="11" customWidth="1"/>
    <col min="8964" max="8964" width="62.42578125" style="11" customWidth="1"/>
    <col min="8965" max="8965" width="18.5703125" style="11" customWidth="1"/>
    <col min="8966" max="8969" width="15.7109375" style="11" customWidth="1"/>
    <col min="8970" max="9216" width="9.140625" style="11"/>
    <col min="9217" max="9217" width="5.7109375" style="11" customWidth="1"/>
    <col min="9218" max="9218" width="10" style="11" customWidth="1"/>
    <col min="9219" max="9219" width="7.7109375" style="11" customWidth="1"/>
    <col min="9220" max="9220" width="62.42578125" style="11" customWidth="1"/>
    <col min="9221" max="9221" width="18.5703125" style="11" customWidth="1"/>
    <col min="9222" max="9225" width="15.7109375" style="11" customWidth="1"/>
    <col min="9226" max="9472" width="9.140625" style="11"/>
    <col min="9473" max="9473" width="5.7109375" style="11" customWidth="1"/>
    <col min="9474" max="9474" width="10" style="11" customWidth="1"/>
    <col min="9475" max="9475" width="7.7109375" style="11" customWidth="1"/>
    <col min="9476" max="9476" width="62.42578125" style="11" customWidth="1"/>
    <col min="9477" max="9477" width="18.5703125" style="11" customWidth="1"/>
    <col min="9478" max="9481" width="15.7109375" style="11" customWidth="1"/>
    <col min="9482" max="9728" width="9.140625" style="11"/>
    <col min="9729" max="9729" width="5.7109375" style="11" customWidth="1"/>
    <col min="9730" max="9730" width="10" style="11" customWidth="1"/>
    <col min="9731" max="9731" width="7.7109375" style="11" customWidth="1"/>
    <col min="9732" max="9732" width="62.42578125" style="11" customWidth="1"/>
    <col min="9733" max="9733" width="18.5703125" style="11" customWidth="1"/>
    <col min="9734" max="9737" width="15.7109375" style="11" customWidth="1"/>
    <col min="9738" max="9984" width="9.140625" style="11"/>
    <col min="9985" max="9985" width="5.7109375" style="11" customWidth="1"/>
    <col min="9986" max="9986" width="10" style="11" customWidth="1"/>
    <col min="9987" max="9987" width="7.7109375" style="11" customWidth="1"/>
    <col min="9988" max="9988" width="62.42578125" style="11" customWidth="1"/>
    <col min="9989" max="9989" width="18.5703125" style="11" customWidth="1"/>
    <col min="9990" max="9993" width="15.7109375" style="11" customWidth="1"/>
    <col min="9994" max="10240" width="9.140625" style="11"/>
    <col min="10241" max="10241" width="5.7109375" style="11" customWidth="1"/>
    <col min="10242" max="10242" width="10" style="11" customWidth="1"/>
    <col min="10243" max="10243" width="7.7109375" style="11" customWidth="1"/>
    <col min="10244" max="10244" width="62.42578125" style="11" customWidth="1"/>
    <col min="10245" max="10245" width="18.5703125" style="11" customWidth="1"/>
    <col min="10246" max="10249" width="15.7109375" style="11" customWidth="1"/>
    <col min="10250" max="10496" width="9.140625" style="11"/>
    <col min="10497" max="10497" width="5.7109375" style="11" customWidth="1"/>
    <col min="10498" max="10498" width="10" style="11" customWidth="1"/>
    <col min="10499" max="10499" width="7.7109375" style="11" customWidth="1"/>
    <col min="10500" max="10500" width="62.42578125" style="11" customWidth="1"/>
    <col min="10501" max="10501" width="18.5703125" style="11" customWidth="1"/>
    <col min="10502" max="10505" width="15.7109375" style="11" customWidth="1"/>
    <col min="10506" max="10752" width="9.140625" style="11"/>
    <col min="10753" max="10753" width="5.7109375" style="11" customWidth="1"/>
    <col min="10754" max="10754" width="10" style="11" customWidth="1"/>
    <col min="10755" max="10755" width="7.7109375" style="11" customWidth="1"/>
    <col min="10756" max="10756" width="62.42578125" style="11" customWidth="1"/>
    <col min="10757" max="10757" width="18.5703125" style="11" customWidth="1"/>
    <col min="10758" max="10761" width="15.7109375" style="11" customWidth="1"/>
    <col min="10762" max="11008" width="9.140625" style="11"/>
    <col min="11009" max="11009" width="5.7109375" style="11" customWidth="1"/>
    <col min="11010" max="11010" width="10" style="11" customWidth="1"/>
    <col min="11011" max="11011" width="7.7109375" style="11" customWidth="1"/>
    <col min="11012" max="11012" width="62.42578125" style="11" customWidth="1"/>
    <col min="11013" max="11013" width="18.5703125" style="11" customWidth="1"/>
    <col min="11014" max="11017" width="15.7109375" style="11" customWidth="1"/>
    <col min="11018" max="11264" width="9.140625" style="11"/>
    <col min="11265" max="11265" width="5.7109375" style="11" customWidth="1"/>
    <col min="11266" max="11266" width="10" style="11" customWidth="1"/>
    <col min="11267" max="11267" width="7.7109375" style="11" customWidth="1"/>
    <col min="11268" max="11268" width="62.42578125" style="11" customWidth="1"/>
    <col min="11269" max="11269" width="18.5703125" style="11" customWidth="1"/>
    <col min="11270" max="11273" width="15.7109375" style="11" customWidth="1"/>
    <col min="11274" max="11520" width="9.140625" style="11"/>
    <col min="11521" max="11521" width="5.7109375" style="11" customWidth="1"/>
    <col min="11522" max="11522" width="10" style="11" customWidth="1"/>
    <col min="11523" max="11523" width="7.7109375" style="11" customWidth="1"/>
    <col min="11524" max="11524" width="62.42578125" style="11" customWidth="1"/>
    <col min="11525" max="11525" width="18.5703125" style="11" customWidth="1"/>
    <col min="11526" max="11529" width="15.7109375" style="11" customWidth="1"/>
    <col min="11530" max="11776" width="9.140625" style="11"/>
    <col min="11777" max="11777" width="5.7109375" style="11" customWidth="1"/>
    <col min="11778" max="11778" width="10" style="11" customWidth="1"/>
    <col min="11779" max="11779" width="7.7109375" style="11" customWidth="1"/>
    <col min="11780" max="11780" width="62.42578125" style="11" customWidth="1"/>
    <col min="11781" max="11781" width="18.5703125" style="11" customWidth="1"/>
    <col min="11782" max="11785" width="15.7109375" style="11" customWidth="1"/>
    <col min="11786" max="12032" width="9.140625" style="11"/>
    <col min="12033" max="12033" width="5.7109375" style="11" customWidth="1"/>
    <col min="12034" max="12034" width="10" style="11" customWidth="1"/>
    <col min="12035" max="12035" width="7.7109375" style="11" customWidth="1"/>
    <col min="12036" max="12036" width="62.42578125" style="11" customWidth="1"/>
    <col min="12037" max="12037" width="18.5703125" style="11" customWidth="1"/>
    <col min="12038" max="12041" width="15.7109375" style="11" customWidth="1"/>
    <col min="12042" max="12288" width="9.140625" style="11"/>
    <col min="12289" max="12289" width="5.7109375" style="11" customWidth="1"/>
    <col min="12290" max="12290" width="10" style="11" customWidth="1"/>
    <col min="12291" max="12291" width="7.7109375" style="11" customWidth="1"/>
    <col min="12292" max="12292" width="62.42578125" style="11" customWidth="1"/>
    <col min="12293" max="12293" width="18.5703125" style="11" customWidth="1"/>
    <col min="12294" max="12297" width="15.7109375" style="11" customWidth="1"/>
    <col min="12298" max="12544" width="9.140625" style="11"/>
    <col min="12545" max="12545" width="5.7109375" style="11" customWidth="1"/>
    <col min="12546" max="12546" width="10" style="11" customWidth="1"/>
    <col min="12547" max="12547" width="7.7109375" style="11" customWidth="1"/>
    <col min="12548" max="12548" width="62.42578125" style="11" customWidth="1"/>
    <col min="12549" max="12549" width="18.5703125" style="11" customWidth="1"/>
    <col min="12550" max="12553" width="15.7109375" style="11" customWidth="1"/>
    <col min="12554" max="12800" width="9.140625" style="11"/>
    <col min="12801" max="12801" width="5.7109375" style="11" customWidth="1"/>
    <col min="12802" max="12802" width="10" style="11" customWidth="1"/>
    <col min="12803" max="12803" width="7.7109375" style="11" customWidth="1"/>
    <col min="12804" max="12804" width="62.42578125" style="11" customWidth="1"/>
    <col min="12805" max="12805" width="18.5703125" style="11" customWidth="1"/>
    <col min="12806" max="12809" width="15.7109375" style="11" customWidth="1"/>
    <col min="12810" max="13056" width="9.140625" style="11"/>
    <col min="13057" max="13057" width="5.7109375" style="11" customWidth="1"/>
    <col min="13058" max="13058" width="10" style="11" customWidth="1"/>
    <col min="13059" max="13059" width="7.7109375" style="11" customWidth="1"/>
    <col min="13060" max="13060" width="62.42578125" style="11" customWidth="1"/>
    <col min="13061" max="13061" width="18.5703125" style="11" customWidth="1"/>
    <col min="13062" max="13065" width="15.7109375" style="11" customWidth="1"/>
    <col min="13066" max="13312" width="9.140625" style="11"/>
    <col min="13313" max="13313" width="5.7109375" style="11" customWidth="1"/>
    <col min="13314" max="13314" width="10" style="11" customWidth="1"/>
    <col min="13315" max="13315" width="7.7109375" style="11" customWidth="1"/>
    <col min="13316" max="13316" width="62.42578125" style="11" customWidth="1"/>
    <col min="13317" max="13317" width="18.5703125" style="11" customWidth="1"/>
    <col min="13318" max="13321" width="15.7109375" style="11" customWidth="1"/>
    <col min="13322" max="13568" width="9.140625" style="11"/>
    <col min="13569" max="13569" width="5.7109375" style="11" customWidth="1"/>
    <col min="13570" max="13570" width="10" style="11" customWidth="1"/>
    <col min="13571" max="13571" width="7.7109375" style="11" customWidth="1"/>
    <col min="13572" max="13572" width="62.42578125" style="11" customWidth="1"/>
    <col min="13573" max="13573" width="18.5703125" style="11" customWidth="1"/>
    <col min="13574" max="13577" width="15.7109375" style="11" customWidth="1"/>
    <col min="13578" max="13824" width="9.140625" style="11"/>
    <col min="13825" max="13825" width="5.7109375" style="11" customWidth="1"/>
    <col min="13826" max="13826" width="10" style="11" customWidth="1"/>
    <col min="13827" max="13827" width="7.7109375" style="11" customWidth="1"/>
    <col min="13828" max="13828" width="62.42578125" style="11" customWidth="1"/>
    <col min="13829" max="13829" width="18.5703125" style="11" customWidth="1"/>
    <col min="13830" max="13833" width="15.7109375" style="11" customWidth="1"/>
    <col min="13834" max="14080" width="9.140625" style="11"/>
    <col min="14081" max="14081" width="5.7109375" style="11" customWidth="1"/>
    <col min="14082" max="14082" width="10" style="11" customWidth="1"/>
    <col min="14083" max="14083" width="7.7109375" style="11" customWidth="1"/>
    <col min="14084" max="14084" width="62.42578125" style="11" customWidth="1"/>
    <col min="14085" max="14085" width="18.5703125" style="11" customWidth="1"/>
    <col min="14086" max="14089" width="15.7109375" style="11" customWidth="1"/>
    <col min="14090" max="14336" width="9.140625" style="11"/>
    <col min="14337" max="14337" width="5.7109375" style="11" customWidth="1"/>
    <col min="14338" max="14338" width="10" style="11" customWidth="1"/>
    <col min="14339" max="14339" width="7.7109375" style="11" customWidth="1"/>
    <col min="14340" max="14340" width="62.42578125" style="11" customWidth="1"/>
    <col min="14341" max="14341" width="18.5703125" style="11" customWidth="1"/>
    <col min="14342" max="14345" width="15.7109375" style="11" customWidth="1"/>
    <col min="14346" max="14592" width="9.140625" style="11"/>
    <col min="14593" max="14593" width="5.7109375" style="11" customWidth="1"/>
    <col min="14594" max="14594" width="10" style="11" customWidth="1"/>
    <col min="14595" max="14595" width="7.7109375" style="11" customWidth="1"/>
    <col min="14596" max="14596" width="62.42578125" style="11" customWidth="1"/>
    <col min="14597" max="14597" width="18.5703125" style="11" customWidth="1"/>
    <col min="14598" max="14601" width="15.7109375" style="11" customWidth="1"/>
    <col min="14602" max="14848" width="9.140625" style="11"/>
    <col min="14849" max="14849" width="5.7109375" style="11" customWidth="1"/>
    <col min="14850" max="14850" width="10" style="11" customWidth="1"/>
    <col min="14851" max="14851" width="7.7109375" style="11" customWidth="1"/>
    <col min="14852" max="14852" width="62.42578125" style="11" customWidth="1"/>
    <col min="14853" max="14853" width="18.5703125" style="11" customWidth="1"/>
    <col min="14854" max="14857" width="15.7109375" style="11" customWidth="1"/>
    <col min="14858" max="15104" width="9.140625" style="11"/>
    <col min="15105" max="15105" width="5.7109375" style="11" customWidth="1"/>
    <col min="15106" max="15106" width="10" style="11" customWidth="1"/>
    <col min="15107" max="15107" width="7.7109375" style="11" customWidth="1"/>
    <col min="15108" max="15108" width="62.42578125" style="11" customWidth="1"/>
    <col min="15109" max="15109" width="18.5703125" style="11" customWidth="1"/>
    <col min="15110" max="15113" width="15.7109375" style="11" customWidth="1"/>
    <col min="15114" max="15360" width="9.140625" style="11"/>
    <col min="15361" max="15361" width="5.7109375" style="11" customWidth="1"/>
    <col min="15362" max="15362" width="10" style="11" customWidth="1"/>
    <col min="15363" max="15363" width="7.7109375" style="11" customWidth="1"/>
    <col min="15364" max="15364" width="62.42578125" style="11" customWidth="1"/>
    <col min="15365" max="15365" width="18.5703125" style="11" customWidth="1"/>
    <col min="15366" max="15369" width="15.7109375" style="11" customWidth="1"/>
    <col min="15370" max="15616" width="9.140625" style="11"/>
    <col min="15617" max="15617" width="5.7109375" style="11" customWidth="1"/>
    <col min="15618" max="15618" width="10" style="11" customWidth="1"/>
    <col min="15619" max="15619" width="7.7109375" style="11" customWidth="1"/>
    <col min="15620" max="15620" width="62.42578125" style="11" customWidth="1"/>
    <col min="15621" max="15621" width="18.5703125" style="11" customWidth="1"/>
    <col min="15622" max="15625" width="15.7109375" style="11" customWidth="1"/>
    <col min="15626" max="15872" width="9.140625" style="11"/>
    <col min="15873" max="15873" width="5.7109375" style="11" customWidth="1"/>
    <col min="15874" max="15874" width="10" style="11" customWidth="1"/>
    <col min="15875" max="15875" width="7.7109375" style="11" customWidth="1"/>
    <col min="15876" max="15876" width="62.42578125" style="11" customWidth="1"/>
    <col min="15877" max="15877" width="18.5703125" style="11" customWidth="1"/>
    <col min="15878" max="15881" width="15.7109375" style="11" customWidth="1"/>
    <col min="15882" max="16128" width="9.140625" style="11"/>
    <col min="16129" max="16129" width="5.7109375" style="11" customWidth="1"/>
    <col min="16130" max="16130" width="10" style="11" customWidth="1"/>
    <col min="16131" max="16131" width="7.7109375" style="11" customWidth="1"/>
    <col min="16132" max="16132" width="62.42578125" style="11" customWidth="1"/>
    <col min="16133" max="16133" width="18.5703125" style="11" customWidth="1"/>
    <col min="16134" max="16137" width="15.7109375" style="11" customWidth="1"/>
    <col min="16138" max="16384" width="9.140625" style="11"/>
  </cols>
  <sheetData>
    <row r="1" spans="1:12" x14ac:dyDescent="0.25">
      <c r="B1" s="12"/>
      <c r="C1" s="12"/>
      <c r="D1" s="12"/>
      <c r="E1" s="12"/>
      <c r="F1" s="12"/>
      <c r="G1" s="12"/>
      <c r="H1" s="12"/>
      <c r="I1" s="12"/>
    </row>
    <row r="2" spans="1:12" ht="20.25" x14ac:dyDescent="0.25">
      <c r="A2" s="218" t="s">
        <v>44</v>
      </c>
      <c r="B2" s="218"/>
      <c r="C2" s="218"/>
      <c r="D2" s="218"/>
      <c r="E2" s="218"/>
      <c r="F2" s="218"/>
      <c r="G2" s="218"/>
      <c r="H2" s="218"/>
      <c r="I2" s="218"/>
      <c r="J2" s="91"/>
      <c r="K2" s="91"/>
      <c r="L2" s="91"/>
    </row>
    <row r="3" spans="1:12" ht="15.75" x14ac:dyDescent="0.25">
      <c r="A3" s="232" t="s">
        <v>94</v>
      </c>
      <c r="B3" s="232"/>
      <c r="C3" s="232"/>
      <c r="D3" s="232"/>
      <c r="E3" s="232"/>
      <c r="F3" s="232"/>
      <c r="G3" s="232"/>
      <c r="H3" s="232"/>
      <c r="I3" s="232"/>
      <c r="J3" s="91"/>
      <c r="K3" s="91"/>
      <c r="L3" s="91"/>
    </row>
    <row r="4" spans="1:12" s="13" customFormat="1" ht="12" x14ac:dyDescent="0.25">
      <c r="A4" s="233" t="s">
        <v>45</v>
      </c>
      <c r="B4" s="233"/>
      <c r="C4" s="233"/>
      <c r="D4" s="233"/>
      <c r="E4" s="233"/>
      <c r="F4" s="233"/>
      <c r="G4" s="233"/>
      <c r="H4" s="233"/>
      <c r="I4" s="233"/>
      <c r="J4" s="123"/>
      <c r="K4" s="123"/>
      <c r="L4" s="123"/>
    </row>
    <row r="5" spans="1:12" ht="15.75" x14ac:dyDescent="0.25">
      <c r="A5" s="124"/>
      <c r="B5" s="124"/>
      <c r="C5" s="124"/>
      <c r="D5" s="124"/>
      <c r="E5" s="124"/>
      <c r="F5" s="124"/>
      <c r="G5" s="124"/>
      <c r="H5" s="124"/>
      <c r="I5" s="124"/>
      <c r="J5" s="91"/>
      <c r="K5" s="91"/>
      <c r="L5" s="91"/>
    </row>
    <row r="6" spans="1:12" ht="15.75" x14ac:dyDescent="0.25">
      <c r="A6" s="234" t="s">
        <v>37</v>
      </c>
      <c r="B6" s="234"/>
      <c r="C6" s="234"/>
      <c r="D6" s="221" t="s">
        <v>127</v>
      </c>
      <c r="E6" s="221"/>
      <c r="F6" s="221"/>
      <c r="G6" s="221"/>
      <c r="H6" s="221"/>
      <c r="I6" s="221"/>
      <c r="J6" s="221"/>
      <c r="K6" s="221"/>
      <c r="L6" s="221"/>
    </row>
    <row r="7" spans="1:12" ht="15.75" x14ac:dyDescent="0.25">
      <c r="A7" s="241" t="s">
        <v>46</v>
      </c>
      <c r="B7" s="241"/>
      <c r="C7" s="241"/>
      <c r="D7" s="221" t="s">
        <v>123</v>
      </c>
      <c r="E7" s="221"/>
      <c r="F7" s="221"/>
      <c r="G7" s="221"/>
      <c r="H7" s="221"/>
      <c r="I7" s="221"/>
      <c r="J7" s="221"/>
      <c r="K7" s="221"/>
      <c r="L7" s="221"/>
    </row>
    <row r="8" spans="1:12" ht="15" customHeight="1" x14ac:dyDescent="0.25">
      <c r="A8" s="241" t="s">
        <v>47</v>
      </c>
      <c r="B8" s="241"/>
      <c r="C8" s="241"/>
      <c r="D8" s="221" t="s">
        <v>128</v>
      </c>
      <c r="E8" s="221"/>
      <c r="F8" s="221"/>
      <c r="G8" s="221"/>
      <c r="H8" s="221"/>
      <c r="I8" s="221"/>
      <c r="J8" s="221"/>
      <c r="K8" s="221"/>
      <c r="L8" s="221"/>
    </row>
    <row r="9" spans="1:12" ht="15" x14ac:dyDescent="0.25">
      <c r="A9" s="247" t="s">
        <v>48</v>
      </c>
      <c r="B9" s="247"/>
      <c r="C9" s="247"/>
      <c r="D9" s="220"/>
      <c r="E9" s="220"/>
      <c r="F9" s="220"/>
      <c r="G9" s="220"/>
      <c r="H9" s="220"/>
      <c r="I9" s="220"/>
      <c r="J9" s="220"/>
      <c r="K9" s="220"/>
      <c r="L9" s="220"/>
    </row>
    <row r="10" spans="1:12" ht="15.75" x14ac:dyDescent="0.25">
      <c r="A10" s="91"/>
      <c r="B10" s="125"/>
      <c r="C10" s="125"/>
      <c r="D10" s="126" t="s">
        <v>155</v>
      </c>
      <c r="E10" s="127"/>
      <c r="F10" s="128"/>
      <c r="G10" s="128"/>
      <c r="H10" s="128"/>
      <c r="I10" s="128"/>
      <c r="J10" s="91"/>
      <c r="K10" s="91"/>
      <c r="L10" s="91"/>
    </row>
    <row r="11" spans="1:12" ht="15.75" x14ac:dyDescent="0.25">
      <c r="A11" s="91"/>
      <c r="B11" s="125"/>
      <c r="C11" s="125"/>
      <c r="D11" s="126" t="s">
        <v>49</v>
      </c>
      <c r="E11" s="129"/>
      <c r="F11" s="128"/>
      <c r="G11" s="128"/>
      <c r="H11" s="128"/>
      <c r="I11" s="128"/>
      <c r="J11" s="91"/>
      <c r="K11" s="91"/>
      <c r="L11" s="91"/>
    </row>
    <row r="12" spans="1:12" ht="15.75" x14ac:dyDescent="0.25">
      <c r="A12" s="91"/>
      <c r="B12" s="125"/>
      <c r="C12" s="125"/>
      <c r="D12" s="128"/>
      <c r="E12" s="128" t="s">
        <v>145</v>
      </c>
      <c r="F12" s="128"/>
      <c r="G12" s="128"/>
      <c r="H12" s="128"/>
      <c r="I12" s="128"/>
      <c r="J12" s="91"/>
      <c r="K12" s="91"/>
      <c r="L12" s="91"/>
    </row>
    <row r="13" spans="1:12" ht="15.75" x14ac:dyDescent="0.25">
      <c r="A13" s="235" t="s">
        <v>50</v>
      </c>
      <c r="B13" s="235" t="s">
        <v>51</v>
      </c>
      <c r="C13" s="248" t="s">
        <v>52</v>
      </c>
      <c r="D13" s="249"/>
      <c r="E13" s="235" t="s">
        <v>53</v>
      </c>
      <c r="F13" s="248" t="s">
        <v>54</v>
      </c>
      <c r="G13" s="256"/>
      <c r="H13" s="249"/>
      <c r="I13" s="235" t="s">
        <v>55</v>
      </c>
      <c r="J13" s="91"/>
      <c r="K13" s="91"/>
      <c r="L13" s="91"/>
    </row>
    <row r="14" spans="1:12" ht="31.5" x14ac:dyDescent="0.25">
      <c r="A14" s="235"/>
      <c r="B14" s="236"/>
      <c r="C14" s="250"/>
      <c r="D14" s="251"/>
      <c r="E14" s="236"/>
      <c r="F14" s="130" t="s">
        <v>156</v>
      </c>
      <c r="G14" s="130" t="s">
        <v>157</v>
      </c>
      <c r="H14" s="130" t="s">
        <v>158</v>
      </c>
      <c r="I14" s="236"/>
      <c r="J14" s="91"/>
      <c r="K14" s="91"/>
      <c r="L14" s="91"/>
    </row>
    <row r="15" spans="1:12" ht="6.75" customHeight="1" x14ac:dyDescent="0.25">
      <c r="A15" s="131"/>
      <c r="B15" s="132"/>
      <c r="C15" s="133"/>
      <c r="D15" s="134"/>
      <c r="E15" s="132"/>
      <c r="F15" s="135"/>
      <c r="G15" s="135"/>
      <c r="H15" s="135"/>
      <c r="I15" s="132"/>
      <c r="J15" s="91"/>
      <c r="K15" s="91"/>
      <c r="L15" s="91"/>
    </row>
    <row r="16" spans="1:12" ht="15.75" x14ac:dyDescent="0.25">
      <c r="A16" s="136">
        <v>1</v>
      </c>
      <c r="B16" s="135">
        <v>1</v>
      </c>
      <c r="C16" s="237" t="s">
        <v>129</v>
      </c>
      <c r="D16" s="238"/>
      <c r="E16" s="137">
        <f>F16+G16+H16</f>
        <v>0</v>
      </c>
      <c r="F16" s="137">
        <f>kanalizācija!N69</f>
        <v>0</v>
      </c>
      <c r="G16" s="137">
        <f>kanalizācija!O69</f>
        <v>0</v>
      </c>
      <c r="H16" s="137">
        <f>kanalizācija!P69</f>
        <v>0</v>
      </c>
      <c r="I16" s="137">
        <f>kanalizācija!M69</f>
        <v>0</v>
      </c>
      <c r="J16" s="91"/>
      <c r="K16" s="91"/>
      <c r="L16" s="91"/>
    </row>
    <row r="17" spans="1:13" ht="15.75" x14ac:dyDescent="0.25">
      <c r="A17" s="136">
        <v>2</v>
      </c>
      <c r="B17" s="135">
        <v>2</v>
      </c>
      <c r="C17" s="237" t="s">
        <v>79</v>
      </c>
      <c r="D17" s="238"/>
      <c r="E17" s="137">
        <f>F17+G17+H17</f>
        <v>0</v>
      </c>
      <c r="F17" s="137">
        <f>Segumi!N41</f>
        <v>0</v>
      </c>
      <c r="G17" s="137">
        <f>Segumi!O41</f>
        <v>0</v>
      </c>
      <c r="H17" s="137">
        <f>Segumi!P41</f>
        <v>0</v>
      </c>
      <c r="I17" s="137">
        <f>Segumi!M41</f>
        <v>0</v>
      </c>
      <c r="J17" s="91"/>
      <c r="K17" s="91"/>
      <c r="L17" s="91"/>
    </row>
    <row r="18" spans="1:13" ht="6" customHeight="1" x14ac:dyDescent="0.25">
      <c r="A18" s="136"/>
      <c r="B18" s="135"/>
      <c r="C18" s="239"/>
      <c r="D18" s="240"/>
      <c r="E18" s="138"/>
      <c r="F18" s="138"/>
      <c r="G18" s="138"/>
      <c r="H18" s="138"/>
      <c r="I18" s="138"/>
      <c r="J18" s="91"/>
      <c r="K18" s="91"/>
      <c r="L18" s="91"/>
    </row>
    <row r="19" spans="1:13" ht="15.75" x14ac:dyDescent="0.25">
      <c r="A19" s="136"/>
      <c r="B19" s="252" t="s">
        <v>42</v>
      </c>
      <c r="C19" s="253"/>
      <c r="D19" s="253"/>
      <c r="E19" s="139">
        <f>E17+E16</f>
        <v>0</v>
      </c>
      <c r="F19" s="139">
        <f>F17+F16</f>
        <v>0</v>
      </c>
      <c r="G19" s="139">
        <f t="shared" ref="G19:I19" si="0">G17+G16</f>
        <v>0</v>
      </c>
      <c r="H19" s="139">
        <f t="shared" si="0"/>
        <v>0</v>
      </c>
      <c r="I19" s="139">
        <f t="shared" si="0"/>
        <v>0</v>
      </c>
      <c r="J19" s="91"/>
      <c r="K19" s="91"/>
      <c r="L19" s="91"/>
    </row>
    <row r="20" spans="1:13" ht="15.75" customHeight="1" x14ac:dyDescent="0.25">
      <c r="A20" s="136"/>
      <c r="B20" s="140"/>
      <c r="C20" s="245" t="s">
        <v>142</v>
      </c>
      <c r="D20" s="246"/>
      <c r="E20" s="141"/>
      <c r="F20" s="288"/>
      <c r="G20" s="288"/>
      <c r="H20" s="288"/>
      <c r="I20" s="289"/>
      <c r="J20" s="91"/>
      <c r="K20" s="91"/>
      <c r="L20" s="91"/>
    </row>
    <row r="21" spans="1:13" ht="15.75" customHeight="1" x14ac:dyDescent="0.25">
      <c r="A21" s="136"/>
      <c r="B21" s="142"/>
      <c r="C21" s="254" t="s">
        <v>143</v>
      </c>
      <c r="D21" s="255"/>
      <c r="E21" s="143"/>
      <c r="F21" s="290"/>
      <c r="G21" s="290"/>
      <c r="H21" s="290"/>
      <c r="I21" s="291"/>
      <c r="J21" s="91"/>
      <c r="K21" s="91"/>
      <c r="L21" s="91"/>
    </row>
    <row r="22" spans="1:13" ht="15.75" customHeight="1" x14ac:dyDescent="0.25">
      <c r="A22" s="136"/>
      <c r="B22" s="144"/>
      <c r="C22" s="245" t="s">
        <v>144</v>
      </c>
      <c r="D22" s="246"/>
      <c r="E22" s="141"/>
      <c r="F22" s="290"/>
      <c r="G22" s="290"/>
      <c r="H22" s="290"/>
      <c r="I22" s="291"/>
      <c r="J22" s="91"/>
      <c r="K22" s="91"/>
      <c r="L22" s="91"/>
    </row>
    <row r="23" spans="1:13" ht="15.75" x14ac:dyDescent="0.25">
      <c r="A23" s="136"/>
      <c r="B23" s="244" t="s">
        <v>56</v>
      </c>
      <c r="C23" s="244"/>
      <c r="D23" s="244"/>
      <c r="E23" s="139">
        <f>E22+E20+E19</f>
        <v>0</v>
      </c>
      <c r="F23" s="290"/>
      <c r="G23" s="290"/>
      <c r="H23" s="290"/>
      <c r="I23" s="291"/>
      <c r="J23" s="91"/>
      <c r="K23" s="91"/>
      <c r="L23" s="91"/>
    </row>
    <row r="24" spans="1:13" ht="15.75" x14ac:dyDescent="0.25">
      <c r="B24" s="14"/>
      <c r="C24" s="14"/>
      <c r="D24" s="14"/>
      <c r="E24" s="14"/>
      <c r="F24" s="14"/>
      <c r="G24" s="14"/>
      <c r="H24" s="15"/>
      <c r="I24" s="16"/>
    </row>
    <row r="25" spans="1:13" ht="15.75" x14ac:dyDescent="0.25">
      <c r="B25" s="14"/>
      <c r="C25" s="14"/>
      <c r="D25" s="14"/>
      <c r="E25" s="14"/>
      <c r="F25" s="14"/>
      <c r="G25" s="14"/>
      <c r="H25" s="15"/>
      <c r="I25" s="16"/>
    </row>
    <row r="26" spans="1:13" ht="15.75" x14ac:dyDescent="0.25">
      <c r="A26" s="242"/>
      <c r="B26" s="242"/>
      <c r="C26" s="243"/>
      <c r="D26" s="243"/>
      <c r="E26" s="243"/>
      <c r="F26" s="243"/>
      <c r="G26" s="17"/>
      <c r="H26" s="17"/>
      <c r="I26" s="17"/>
    </row>
    <row r="27" spans="1:13" ht="15" x14ac:dyDescent="0.25">
      <c r="A27" s="145" t="s">
        <v>159</v>
      </c>
      <c r="B27" s="146"/>
      <c r="C27" s="145"/>
      <c r="D27" s="145"/>
      <c r="E27" s="145"/>
      <c r="F27" s="145"/>
      <c r="G27" s="145"/>
      <c r="H27" s="145"/>
      <c r="I27" s="145"/>
      <c r="J27" s="145"/>
      <c r="K27" s="145"/>
      <c r="L27" s="145"/>
      <c r="M27" s="145"/>
    </row>
    <row r="28" spans="1:13" ht="15" x14ac:dyDescent="0.25">
      <c r="A28" s="145" t="s">
        <v>160</v>
      </c>
      <c r="B28" s="146"/>
      <c r="C28" s="145"/>
      <c r="D28" s="145"/>
      <c r="E28" s="145"/>
      <c r="F28" s="145"/>
      <c r="G28" s="145"/>
      <c r="H28" s="145"/>
      <c r="I28" s="145"/>
      <c r="J28" s="145"/>
      <c r="K28" s="145"/>
      <c r="L28" s="145"/>
      <c r="M28" s="145"/>
    </row>
    <row r="29" spans="1:13" ht="15" x14ac:dyDescent="0.25">
      <c r="A29" s="145" t="s">
        <v>161</v>
      </c>
      <c r="B29" s="146"/>
      <c r="C29" s="145"/>
      <c r="D29" s="145"/>
      <c r="E29" s="145"/>
      <c r="F29" s="145"/>
      <c r="G29" s="145"/>
      <c r="H29" s="145"/>
      <c r="I29" s="145"/>
      <c r="J29" s="145"/>
      <c r="K29" s="145"/>
      <c r="L29" s="145"/>
      <c r="M29" s="145"/>
    </row>
    <row r="30" spans="1:13" ht="15.75" x14ac:dyDescent="0.25">
      <c r="D30" s="18"/>
      <c r="E30" s="18"/>
      <c r="F30" s="18"/>
    </row>
    <row r="214" spans="2:17" x14ac:dyDescent="0.25">
      <c r="B214" s="66"/>
      <c r="C214" s="66"/>
      <c r="D214" s="68" t="s">
        <v>78</v>
      </c>
      <c r="E214" s="66"/>
      <c r="F214" s="66"/>
      <c r="G214" s="66"/>
      <c r="H214" s="66"/>
      <c r="I214" s="66"/>
      <c r="J214" s="66"/>
      <c r="K214" s="66"/>
      <c r="L214" s="66"/>
      <c r="M214" s="66"/>
      <c r="N214" s="66"/>
      <c r="O214" s="66"/>
      <c r="P214" s="66"/>
      <c r="Q214" s="66"/>
    </row>
    <row r="215" spans="2:17" x14ac:dyDescent="0.25">
      <c r="B215" s="66">
        <f>B211+1</f>
        <v>1</v>
      </c>
      <c r="C215" s="66"/>
      <c r="D215" s="66"/>
      <c r="E215" s="66"/>
      <c r="F215" s="66">
        <v>2</v>
      </c>
      <c r="G215" s="66"/>
      <c r="H215" s="66"/>
      <c r="I215" s="66"/>
      <c r="J215" s="66">
        <v>41.01</v>
      </c>
      <c r="K215" s="66"/>
      <c r="L215" s="66"/>
      <c r="M215" s="66"/>
      <c r="N215" s="66"/>
      <c r="O215" s="66"/>
      <c r="P215" s="66"/>
      <c r="Q215" s="66"/>
    </row>
    <row r="216" spans="2:17" s="66" customFormat="1" x14ac:dyDescent="0.25"/>
    <row r="217" spans="2:17" s="66" customFormat="1" x14ac:dyDescent="0.25">
      <c r="B217" s="66">
        <f>B215+1</f>
        <v>2</v>
      </c>
    </row>
  </sheetData>
  <mergeCells count="27">
    <mergeCell ref="A26:B26"/>
    <mergeCell ref="C26:F26"/>
    <mergeCell ref="B23:D23"/>
    <mergeCell ref="C22:D22"/>
    <mergeCell ref="A8:C8"/>
    <mergeCell ref="A9:C9"/>
    <mergeCell ref="A13:A14"/>
    <mergeCell ref="B13:B14"/>
    <mergeCell ref="C13:D14"/>
    <mergeCell ref="B19:D19"/>
    <mergeCell ref="C20:D20"/>
    <mergeCell ref="C21:D21"/>
    <mergeCell ref="D8:L8"/>
    <mergeCell ref="D9:L9"/>
    <mergeCell ref="E13:E14"/>
    <mergeCell ref="F13:H13"/>
    <mergeCell ref="I13:I14"/>
    <mergeCell ref="C16:D16"/>
    <mergeCell ref="C18:D18"/>
    <mergeCell ref="C17:D17"/>
    <mergeCell ref="A7:C7"/>
    <mergeCell ref="D7:L7"/>
    <mergeCell ref="A2:I2"/>
    <mergeCell ref="A3:I3"/>
    <mergeCell ref="A4:I4"/>
    <mergeCell ref="A6:C6"/>
    <mergeCell ref="D6:L6"/>
  </mergeCells>
  <pageMargins left="0.70866141732283472" right="0.70866141732283472" top="0.74803149606299213" bottom="0.74803149606299213" header="0.31496062992125984" footer="0.31496062992125984"/>
  <pageSetup paperSize="9" scale="77" firstPageNumber="3" orientation="landscape" useFirstPageNumber="1" r:id="rId1"/>
  <headerFooter>
    <oddHeader xml:space="preserve">&amp;LPašteces kanalizācijas tīkla pārbūve Vienības gatvē, Rīgā </oddHeader>
    <oddFooter>&amp;LSIA “Aqua-Brambis” Pas.Nr.2109&amp;R&amp;P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P74"/>
  <sheetViews>
    <sheetView zoomScaleNormal="100" zoomScaleSheetLayoutView="85" workbookViewId="0">
      <selection activeCell="V15" sqref="V15"/>
    </sheetView>
  </sheetViews>
  <sheetFormatPr defaultColWidth="9.140625" defaultRowHeight="14.25" x14ac:dyDescent="0.25"/>
  <cols>
    <col min="1" max="1" width="2.85546875" style="19" customWidth="1"/>
    <col min="2" max="2" width="5.7109375" style="36" customWidth="1"/>
    <col min="3" max="3" width="9.28515625" style="36" customWidth="1"/>
    <col min="4" max="4" width="42.85546875" style="19" customWidth="1"/>
    <col min="5" max="5" width="7.85546875" style="19" customWidth="1"/>
    <col min="6" max="6" width="7.85546875" style="37" customWidth="1"/>
    <col min="7" max="7" width="9.28515625" style="36" customWidth="1"/>
    <col min="8" max="9" width="9.28515625" style="19" customWidth="1"/>
    <col min="10" max="11" width="9.28515625" style="36" customWidth="1"/>
    <col min="12" max="12" width="9.28515625" style="19" customWidth="1"/>
    <col min="13" max="16" width="10.7109375" style="19" customWidth="1"/>
    <col min="17" max="17" width="12.140625" style="19" customWidth="1"/>
    <col min="18" max="16384" width="9.140625" style="19"/>
  </cols>
  <sheetData>
    <row r="1" spans="1:17" ht="18.75" x14ac:dyDescent="0.25">
      <c r="A1" s="147"/>
      <c r="B1" s="265" t="s">
        <v>57</v>
      </c>
      <c r="C1" s="265"/>
      <c r="D1" s="265"/>
      <c r="E1" s="265"/>
      <c r="F1" s="265"/>
      <c r="G1" s="265"/>
      <c r="H1" s="265"/>
      <c r="I1" s="265"/>
      <c r="J1" s="265"/>
      <c r="K1" s="265"/>
      <c r="L1" s="265"/>
      <c r="M1" s="265"/>
      <c r="N1" s="265"/>
      <c r="O1" s="265"/>
      <c r="P1" s="265"/>
      <c r="Q1" s="265"/>
    </row>
    <row r="2" spans="1:17" ht="15.75" x14ac:dyDescent="0.25">
      <c r="A2" s="147"/>
      <c r="B2" s="266" t="s">
        <v>129</v>
      </c>
      <c r="C2" s="266"/>
      <c r="D2" s="266"/>
      <c r="E2" s="266"/>
      <c r="F2" s="266"/>
      <c r="G2" s="266"/>
      <c r="H2" s="266"/>
      <c r="I2" s="266"/>
      <c r="J2" s="266"/>
      <c r="K2" s="266"/>
      <c r="L2" s="266"/>
      <c r="M2" s="266"/>
      <c r="N2" s="266"/>
      <c r="O2" s="266"/>
      <c r="P2" s="266"/>
      <c r="Q2" s="266"/>
    </row>
    <row r="3" spans="1:17" s="20" customFormat="1" ht="12" x14ac:dyDescent="0.25">
      <c r="A3" s="148"/>
      <c r="B3" s="267" t="s">
        <v>58</v>
      </c>
      <c r="C3" s="267"/>
      <c r="D3" s="267"/>
      <c r="E3" s="267"/>
      <c r="F3" s="267"/>
      <c r="G3" s="267"/>
      <c r="H3" s="267"/>
      <c r="I3" s="267"/>
      <c r="J3" s="267"/>
      <c r="K3" s="267"/>
      <c r="L3" s="267"/>
      <c r="M3" s="267"/>
      <c r="N3" s="267"/>
      <c r="O3" s="267"/>
      <c r="P3" s="267"/>
      <c r="Q3" s="267"/>
    </row>
    <row r="4" spans="1:17" ht="15" x14ac:dyDescent="0.25">
      <c r="A4" s="147"/>
      <c r="B4" s="149"/>
      <c r="C4" s="150"/>
      <c r="D4" s="149"/>
      <c r="E4" s="149"/>
      <c r="F4" s="149"/>
      <c r="G4" s="150"/>
      <c r="H4" s="149"/>
      <c r="I4" s="149"/>
      <c r="J4" s="150"/>
      <c r="K4" s="150"/>
      <c r="L4" s="149"/>
      <c r="M4" s="149"/>
      <c r="N4" s="149"/>
      <c r="O4" s="149"/>
      <c r="P4" s="149"/>
      <c r="Q4" s="149"/>
    </row>
    <row r="5" spans="1:17" ht="15" x14ac:dyDescent="0.25">
      <c r="A5" s="147"/>
      <c r="B5" s="264" t="s">
        <v>59</v>
      </c>
      <c r="C5" s="264"/>
      <c r="D5" s="264"/>
      <c r="E5" s="221" t="s">
        <v>127</v>
      </c>
      <c r="F5" s="221"/>
      <c r="G5" s="221"/>
      <c r="H5" s="221"/>
      <c r="I5" s="221"/>
      <c r="J5" s="221"/>
      <c r="K5" s="221"/>
      <c r="L5" s="221"/>
      <c r="M5" s="221"/>
      <c r="N5" s="151"/>
      <c r="O5" s="151"/>
      <c r="P5" s="151"/>
      <c r="Q5" s="151"/>
    </row>
    <row r="6" spans="1:17" ht="15" x14ac:dyDescent="0.25">
      <c r="A6" s="147"/>
      <c r="B6" s="264" t="s">
        <v>60</v>
      </c>
      <c r="C6" s="264"/>
      <c r="D6" s="264"/>
      <c r="E6" s="221" t="s">
        <v>123</v>
      </c>
      <c r="F6" s="221"/>
      <c r="G6" s="221"/>
      <c r="H6" s="221"/>
      <c r="I6" s="221"/>
      <c r="J6" s="221"/>
      <c r="K6" s="221"/>
      <c r="L6" s="221"/>
      <c r="M6" s="221"/>
      <c r="N6" s="151"/>
      <c r="O6" s="151"/>
      <c r="P6" s="151"/>
      <c r="Q6" s="151"/>
    </row>
    <row r="7" spans="1:17" ht="15" x14ac:dyDescent="0.25">
      <c r="A7" s="147"/>
      <c r="B7" s="264" t="s">
        <v>61</v>
      </c>
      <c r="C7" s="264"/>
      <c r="D7" s="264"/>
      <c r="E7" s="221" t="s">
        <v>128</v>
      </c>
      <c r="F7" s="221"/>
      <c r="G7" s="221"/>
      <c r="H7" s="221"/>
      <c r="I7" s="221"/>
      <c r="J7" s="221"/>
      <c r="K7" s="221"/>
      <c r="L7" s="221"/>
      <c r="M7" s="221"/>
      <c r="N7" s="151"/>
      <c r="O7" s="151"/>
      <c r="P7" s="151"/>
      <c r="Q7" s="151"/>
    </row>
    <row r="8" spans="1:17" ht="15" x14ac:dyDescent="0.25">
      <c r="A8" s="147"/>
      <c r="B8" s="264" t="s">
        <v>62</v>
      </c>
      <c r="C8" s="264"/>
      <c r="D8" s="264"/>
      <c r="E8" s="220"/>
      <c r="F8" s="220"/>
      <c r="G8" s="220"/>
      <c r="H8" s="220"/>
      <c r="I8" s="220"/>
      <c r="J8" s="220"/>
      <c r="K8" s="220"/>
      <c r="L8" s="220"/>
      <c r="M8" s="220"/>
      <c r="N8" s="151"/>
      <c r="O8" s="151"/>
      <c r="P8" s="151"/>
      <c r="Q8" s="151"/>
    </row>
    <row r="9" spans="1:17" ht="15" x14ac:dyDescent="0.25">
      <c r="A9" s="147"/>
      <c r="B9" s="149"/>
      <c r="C9" s="150"/>
      <c r="D9" s="149"/>
      <c r="E9" s="152"/>
      <c r="F9" s="152"/>
      <c r="G9" s="153"/>
      <c r="H9" s="152"/>
      <c r="I9" s="152"/>
      <c r="J9" s="153"/>
      <c r="K9" s="153"/>
      <c r="L9" s="152"/>
      <c r="M9" s="152"/>
      <c r="N9" s="152"/>
      <c r="O9" s="152"/>
      <c r="P9" s="152"/>
      <c r="Q9" s="152"/>
    </row>
    <row r="10" spans="1:17" s="24" customFormat="1" ht="12.75" x14ac:dyDescent="0.25">
      <c r="A10" s="154"/>
      <c r="B10" s="257" t="s">
        <v>139</v>
      </c>
      <c r="C10" s="257"/>
      <c r="D10" s="257"/>
      <c r="E10" s="257"/>
      <c r="F10" s="257"/>
      <c r="G10" s="257"/>
      <c r="H10" s="257"/>
      <c r="I10" s="257"/>
      <c r="J10" s="257"/>
      <c r="K10" s="150"/>
      <c r="L10" s="258" t="s">
        <v>63</v>
      </c>
      <c r="M10" s="258"/>
      <c r="N10" s="258"/>
      <c r="O10" s="261">
        <f>Q69</f>
        <v>0</v>
      </c>
      <c r="P10" s="261"/>
      <c r="Q10" s="155" t="s">
        <v>64</v>
      </c>
    </row>
    <row r="11" spans="1:17" ht="15.75" x14ac:dyDescent="0.25">
      <c r="A11" s="147"/>
      <c r="B11" s="156"/>
      <c r="C11" s="157"/>
      <c r="D11" s="156"/>
      <c r="E11" s="156"/>
      <c r="F11" s="156"/>
      <c r="G11" s="157"/>
      <c r="H11" s="156"/>
      <c r="I11" s="156"/>
      <c r="J11" s="157"/>
      <c r="K11" s="157"/>
      <c r="L11" s="156"/>
      <c r="M11" s="156"/>
      <c r="N11" s="158"/>
      <c r="O11" s="158"/>
      <c r="P11" s="159"/>
      <c r="Q11" s="149"/>
    </row>
    <row r="12" spans="1:17" s="24" customFormat="1" ht="12.75" x14ac:dyDescent="0.25">
      <c r="A12" s="154"/>
      <c r="B12" s="149"/>
      <c r="C12" s="150"/>
      <c r="D12" s="149"/>
      <c r="E12" s="149"/>
      <c r="F12" s="149"/>
      <c r="G12" s="150"/>
      <c r="H12" s="149"/>
      <c r="I12" s="149"/>
      <c r="J12" s="258" t="s">
        <v>124</v>
      </c>
      <c r="K12" s="258"/>
      <c r="L12" s="258"/>
      <c r="M12" s="258"/>
      <c r="N12" s="258"/>
      <c r="O12" s="258"/>
      <c r="P12" s="258"/>
      <c r="Q12" s="258"/>
    </row>
    <row r="13" spans="1:17" ht="16.5" thickBot="1" x14ac:dyDescent="0.3">
      <c r="A13" s="147"/>
      <c r="B13" s="149"/>
      <c r="C13" s="150"/>
      <c r="D13" s="149"/>
      <c r="E13" s="149"/>
      <c r="F13" s="149"/>
      <c r="G13" s="150"/>
      <c r="H13" s="149"/>
      <c r="I13" s="149"/>
      <c r="J13" s="157"/>
      <c r="K13" s="157"/>
      <c r="L13" s="156"/>
      <c r="M13" s="156"/>
      <c r="N13" s="156"/>
      <c r="O13" s="156"/>
      <c r="P13" s="156"/>
      <c r="Q13" s="156"/>
    </row>
    <row r="14" spans="1:17" s="24" customFormat="1" ht="12.75" x14ac:dyDescent="0.25">
      <c r="A14" s="154"/>
      <c r="B14" s="262" t="s">
        <v>50</v>
      </c>
      <c r="C14" s="269" t="s">
        <v>22</v>
      </c>
      <c r="D14" s="269" t="s">
        <v>21</v>
      </c>
      <c r="E14" s="269" t="s">
        <v>65</v>
      </c>
      <c r="F14" s="269" t="s">
        <v>66</v>
      </c>
      <c r="G14" s="269" t="s">
        <v>67</v>
      </c>
      <c r="H14" s="269"/>
      <c r="I14" s="269"/>
      <c r="J14" s="269"/>
      <c r="K14" s="269"/>
      <c r="L14" s="269"/>
      <c r="M14" s="269" t="s">
        <v>68</v>
      </c>
      <c r="N14" s="269"/>
      <c r="O14" s="269"/>
      <c r="P14" s="269"/>
      <c r="Q14" s="270"/>
    </row>
    <row r="15" spans="1:17" s="24" customFormat="1" ht="67.5" customHeight="1" thickBot="1" x14ac:dyDescent="0.3">
      <c r="A15" s="154"/>
      <c r="B15" s="263"/>
      <c r="C15" s="271"/>
      <c r="D15" s="271"/>
      <c r="E15" s="271"/>
      <c r="F15" s="271"/>
      <c r="G15" s="160" t="s">
        <v>69</v>
      </c>
      <c r="H15" s="160" t="s">
        <v>162</v>
      </c>
      <c r="I15" s="160" t="s">
        <v>163</v>
      </c>
      <c r="J15" s="73" t="s">
        <v>171</v>
      </c>
      <c r="K15" s="160" t="s">
        <v>164</v>
      </c>
      <c r="L15" s="161" t="s">
        <v>165</v>
      </c>
      <c r="M15" s="160" t="s">
        <v>70</v>
      </c>
      <c r="N15" s="160" t="s">
        <v>166</v>
      </c>
      <c r="O15" s="73" t="s">
        <v>171</v>
      </c>
      <c r="P15" s="160" t="s">
        <v>167</v>
      </c>
      <c r="Q15" s="162" t="s">
        <v>168</v>
      </c>
    </row>
    <row r="16" spans="1:17" s="20" customFormat="1" ht="3.75" customHeight="1" thickTop="1" x14ac:dyDescent="0.25">
      <c r="A16" s="148"/>
      <c r="B16" s="163"/>
      <c r="C16" s="164"/>
      <c r="D16" s="165"/>
      <c r="E16" s="165"/>
      <c r="F16" s="166"/>
      <c r="G16" s="164"/>
      <c r="H16" s="165"/>
      <c r="I16" s="165"/>
      <c r="J16" s="164"/>
      <c r="K16" s="164"/>
      <c r="L16" s="165"/>
      <c r="M16" s="165"/>
      <c r="N16" s="165"/>
      <c r="O16" s="165"/>
      <c r="P16" s="165"/>
      <c r="Q16" s="167"/>
    </row>
    <row r="17" spans="1:250" s="20" customFormat="1" ht="12" x14ac:dyDescent="0.25">
      <c r="A17" s="148"/>
      <c r="B17" s="298"/>
      <c r="C17" s="299"/>
      <c r="D17" s="190" t="s">
        <v>6</v>
      </c>
      <c r="E17" s="300"/>
      <c r="F17" s="301"/>
      <c r="G17" s="300"/>
      <c r="H17" s="302"/>
      <c r="I17" s="302"/>
      <c r="J17" s="300"/>
      <c r="K17" s="300"/>
      <c r="L17" s="303"/>
      <c r="M17" s="304"/>
      <c r="N17" s="304"/>
      <c r="O17" s="304"/>
      <c r="P17" s="304"/>
      <c r="Q17" s="305"/>
    </row>
    <row r="18" spans="1:250" s="20" customFormat="1" ht="12" x14ac:dyDescent="0.25">
      <c r="A18" s="148"/>
      <c r="B18" s="298"/>
      <c r="C18" s="299"/>
      <c r="D18" s="190" t="s">
        <v>0</v>
      </c>
      <c r="E18" s="300"/>
      <c r="F18" s="301"/>
      <c r="G18" s="306"/>
      <c r="H18" s="302"/>
      <c r="I18" s="302"/>
      <c r="J18" s="306"/>
      <c r="K18" s="306"/>
      <c r="L18" s="303"/>
      <c r="M18" s="304"/>
      <c r="N18" s="304"/>
      <c r="O18" s="304"/>
      <c r="P18" s="304"/>
      <c r="Q18" s="305"/>
    </row>
    <row r="19" spans="1:250" s="20" customFormat="1" ht="12" x14ac:dyDescent="0.25">
      <c r="A19" s="148"/>
      <c r="B19" s="177"/>
      <c r="C19" s="178"/>
      <c r="D19" s="186"/>
      <c r="E19" s="179"/>
      <c r="F19" s="180"/>
      <c r="G19" s="181"/>
      <c r="H19" s="182"/>
      <c r="I19" s="182"/>
      <c r="J19" s="181"/>
      <c r="K19" s="181"/>
      <c r="L19" s="183"/>
      <c r="M19" s="184"/>
      <c r="N19" s="184"/>
      <c r="O19" s="184"/>
      <c r="P19" s="184"/>
      <c r="Q19" s="185"/>
    </row>
    <row r="20" spans="1:250" s="20" customFormat="1" ht="24" x14ac:dyDescent="0.25">
      <c r="A20" s="148"/>
      <c r="B20" s="177"/>
      <c r="C20" s="178"/>
      <c r="D20" s="186" t="s">
        <v>140</v>
      </c>
      <c r="E20" s="179"/>
      <c r="F20" s="180"/>
      <c r="G20" s="181"/>
      <c r="H20" s="182"/>
      <c r="I20" s="182"/>
      <c r="J20" s="181"/>
      <c r="K20" s="181"/>
      <c r="L20" s="183"/>
      <c r="M20" s="184"/>
      <c r="N20" s="184"/>
      <c r="O20" s="184"/>
      <c r="P20" s="184"/>
      <c r="Q20" s="185"/>
    </row>
    <row r="21" spans="1:250" s="20" customFormat="1" ht="12" x14ac:dyDescent="0.25">
      <c r="A21" s="148"/>
      <c r="B21" s="177">
        <v>1</v>
      </c>
      <c r="C21" s="178" t="s">
        <v>25</v>
      </c>
      <c r="D21" s="187" t="s">
        <v>11</v>
      </c>
      <c r="E21" s="179" t="s">
        <v>1</v>
      </c>
      <c r="F21" s="181">
        <v>93</v>
      </c>
      <c r="G21" s="188"/>
      <c r="H21" s="189"/>
      <c r="I21" s="178"/>
      <c r="J21" s="178"/>
      <c r="K21" s="182"/>
      <c r="L21" s="183"/>
      <c r="M21" s="184"/>
      <c r="N21" s="184"/>
      <c r="O21" s="184"/>
      <c r="P21" s="184"/>
      <c r="Q21" s="185"/>
    </row>
    <row r="22" spans="1:250" s="58" customFormat="1" ht="24" x14ac:dyDescent="0.25">
      <c r="A22" s="148"/>
      <c r="B22" s="177"/>
      <c r="C22" s="178"/>
      <c r="D22" s="186" t="s">
        <v>81</v>
      </c>
      <c r="E22" s="179"/>
      <c r="F22" s="181"/>
      <c r="G22" s="178"/>
      <c r="H22" s="182"/>
      <c r="I22" s="182"/>
      <c r="J22" s="178"/>
      <c r="K22" s="178"/>
      <c r="L22" s="183"/>
      <c r="M22" s="184"/>
      <c r="N22" s="184"/>
      <c r="O22" s="184"/>
      <c r="P22" s="184"/>
      <c r="Q22" s="185"/>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row>
    <row r="23" spans="1:250" s="58" customFormat="1" ht="12" x14ac:dyDescent="0.25">
      <c r="A23" s="148"/>
      <c r="B23" s="177">
        <v>2</v>
      </c>
      <c r="C23" s="178" t="s">
        <v>25</v>
      </c>
      <c r="D23" s="187" t="s">
        <v>11</v>
      </c>
      <c r="E23" s="179" t="s">
        <v>1</v>
      </c>
      <c r="F23" s="181">
        <v>15</v>
      </c>
      <c r="G23" s="178"/>
      <c r="H23" s="189"/>
      <c r="I23" s="188"/>
      <c r="J23" s="178"/>
      <c r="K23" s="178"/>
      <c r="L23" s="183"/>
      <c r="M23" s="184"/>
      <c r="N23" s="184"/>
      <c r="O23" s="184"/>
      <c r="P23" s="184"/>
      <c r="Q23" s="185"/>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row>
    <row r="24" spans="1:250" s="58" customFormat="1" ht="24" x14ac:dyDescent="0.25">
      <c r="A24" s="148"/>
      <c r="B24" s="177"/>
      <c r="C24" s="178"/>
      <c r="D24" s="186" t="s">
        <v>130</v>
      </c>
      <c r="E24" s="179"/>
      <c r="F24" s="181"/>
      <c r="G24" s="178"/>
      <c r="H24" s="182"/>
      <c r="I24" s="182"/>
      <c r="J24" s="178"/>
      <c r="K24" s="178"/>
      <c r="L24" s="183"/>
      <c r="M24" s="184"/>
      <c r="N24" s="184"/>
      <c r="O24" s="184"/>
      <c r="P24" s="184"/>
      <c r="Q24" s="185"/>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row>
    <row r="25" spans="1:250" s="58" customFormat="1" ht="12" x14ac:dyDescent="0.25">
      <c r="A25" s="148"/>
      <c r="B25" s="177">
        <v>3</v>
      </c>
      <c r="C25" s="178" t="s">
        <v>25</v>
      </c>
      <c r="D25" s="187" t="s">
        <v>11</v>
      </c>
      <c r="E25" s="179" t="s">
        <v>1</v>
      </c>
      <c r="F25" s="181">
        <v>7</v>
      </c>
      <c r="G25" s="178"/>
      <c r="H25" s="189"/>
      <c r="I25" s="188"/>
      <c r="J25" s="178"/>
      <c r="K25" s="178"/>
      <c r="L25" s="183"/>
      <c r="M25" s="184"/>
      <c r="N25" s="184"/>
      <c r="O25" s="184"/>
      <c r="P25" s="184"/>
      <c r="Q25" s="185"/>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row>
    <row r="26" spans="1:250" s="20" customFormat="1" ht="12" x14ac:dyDescent="0.25">
      <c r="A26" s="148"/>
      <c r="B26" s="298"/>
      <c r="C26" s="299"/>
      <c r="D26" s="190" t="s">
        <v>5</v>
      </c>
      <c r="E26" s="300"/>
      <c r="F26" s="306"/>
      <c r="G26" s="306"/>
      <c r="H26" s="307"/>
      <c r="I26" s="308"/>
      <c r="J26" s="306"/>
      <c r="K26" s="306"/>
      <c r="L26" s="303"/>
      <c r="M26" s="304"/>
      <c r="N26" s="304"/>
      <c r="O26" s="304"/>
      <c r="P26" s="304"/>
      <c r="Q26" s="305"/>
      <c r="T26" s="69"/>
    </row>
    <row r="27" spans="1:250" s="20" customFormat="1" ht="12" x14ac:dyDescent="0.25">
      <c r="A27" s="148"/>
      <c r="B27" s="177"/>
      <c r="C27" s="178"/>
      <c r="D27" s="186" t="s">
        <v>12</v>
      </c>
      <c r="E27" s="179"/>
      <c r="F27" s="181"/>
      <c r="G27" s="181"/>
      <c r="H27" s="189"/>
      <c r="I27" s="188"/>
      <c r="J27" s="181"/>
      <c r="K27" s="181"/>
      <c r="L27" s="183"/>
      <c r="M27" s="184"/>
      <c r="N27" s="184"/>
      <c r="O27" s="184"/>
      <c r="P27" s="184"/>
      <c r="Q27" s="185"/>
    </row>
    <row r="28" spans="1:250" s="20" customFormat="1" ht="12" x14ac:dyDescent="0.25">
      <c r="A28" s="148"/>
      <c r="B28" s="177">
        <v>4</v>
      </c>
      <c r="C28" s="178" t="s">
        <v>25</v>
      </c>
      <c r="D28" s="187" t="s">
        <v>13</v>
      </c>
      <c r="E28" s="179" t="s">
        <v>9</v>
      </c>
      <c r="F28" s="295">
        <v>6</v>
      </c>
      <c r="G28" s="188"/>
      <c r="H28" s="189"/>
      <c r="I28" s="188"/>
      <c r="J28" s="188"/>
      <c r="K28" s="188"/>
      <c r="L28" s="183"/>
      <c r="M28" s="184"/>
      <c r="N28" s="184"/>
      <c r="O28" s="184"/>
      <c r="P28" s="184"/>
      <c r="Q28" s="185"/>
    </row>
    <row r="29" spans="1:250" s="20" customFormat="1" ht="12" x14ac:dyDescent="0.25">
      <c r="A29" s="148"/>
      <c r="B29" s="177">
        <v>5</v>
      </c>
      <c r="C29" s="178" t="s">
        <v>25</v>
      </c>
      <c r="D29" s="187" t="s">
        <v>82</v>
      </c>
      <c r="E29" s="179" t="s">
        <v>9</v>
      </c>
      <c r="F29" s="295">
        <v>1</v>
      </c>
      <c r="G29" s="188"/>
      <c r="H29" s="189"/>
      <c r="I29" s="188"/>
      <c r="J29" s="188"/>
      <c r="K29" s="188"/>
      <c r="L29" s="183"/>
      <c r="M29" s="184"/>
      <c r="N29" s="184"/>
      <c r="O29" s="184"/>
      <c r="P29" s="184"/>
      <c r="Q29" s="185"/>
    </row>
    <row r="30" spans="1:250" s="20" customFormat="1" ht="12" x14ac:dyDescent="0.25">
      <c r="A30" s="148"/>
      <c r="B30" s="298"/>
      <c r="C30" s="299"/>
      <c r="D30" s="190" t="s">
        <v>2</v>
      </c>
      <c r="E30" s="300"/>
      <c r="F30" s="306"/>
      <c r="G30" s="306"/>
      <c r="H30" s="302"/>
      <c r="I30" s="302"/>
      <c r="J30" s="306"/>
      <c r="K30" s="306"/>
      <c r="L30" s="303"/>
      <c r="M30" s="304"/>
      <c r="N30" s="304"/>
      <c r="O30" s="304"/>
      <c r="P30" s="304"/>
      <c r="Q30" s="305"/>
    </row>
    <row r="31" spans="1:250" s="20" customFormat="1" ht="48" x14ac:dyDescent="0.25">
      <c r="A31" s="148"/>
      <c r="B31" s="177"/>
      <c r="C31" s="178"/>
      <c r="D31" s="186" t="s">
        <v>83</v>
      </c>
      <c r="E31" s="179"/>
      <c r="F31" s="181"/>
      <c r="G31" s="181"/>
      <c r="H31" s="182"/>
      <c r="I31" s="182"/>
      <c r="J31" s="181"/>
      <c r="K31" s="181"/>
      <c r="L31" s="183"/>
      <c r="M31" s="184"/>
      <c r="N31" s="184"/>
      <c r="O31" s="184"/>
      <c r="P31" s="184"/>
      <c r="Q31" s="185"/>
    </row>
    <row r="32" spans="1:250" s="20" customFormat="1" ht="12" x14ac:dyDescent="0.25">
      <c r="A32" s="148"/>
      <c r="B32" s="177">
        <v>6</v>
      </c>
      <c r="C32" s="178" t="s">
        <v>26</v>
      </c>
      <c r="D32" s="187" t="s">
        <v>125</v>
      </c>
      <c r="E32" s="179" t="s">
        <v>9</v>
      </c>
      <c r="F32" s="295">
        <v>3</v>
      </c>
      <c r="G32" s="188"/>
      <c r="H32" s="189"/>
      <c r="I32" s="188"/>
      <c r="J32" s="188"/>
      <c r="K32" s="188"/>
      <c r="L32" s="183"/>
      <c r="M32" s="184"/>
      <c r="N32" s="184"/>
      <c r="O32" s="184"/>
      <c r="P32" s="184"/>
      <c r="Q32" s="185"/>
    </row>
    <row r="33" spans="1:17" s="20" customFormat="1" ht="12" x14ac:dyDescent="0.25">
      <c r="A33" s="148"/>
      <c r="B33" s="177"/>
      <c r="C33" s="178"/>
      <c r="D33" s="186" t="s">
        <v>84</v>
      </c>
      <c r="E33" s="179"/>
      <c r="F33" s="295"/>
      <c r="G33" s="178"/>
      <c r="H33" s="182"/>
      <c r="I33" s="182"/>
      <c r="J33" s="178"/>
      <c r="K33" s="178"/>
      <c r="L33" s="183"/>
      <c r="M33" s="184"/>
      <c r="N33" s="184"/>
      <c r="O33" s="184"/>
      <c r="P33" s="184"/>
      <c r="Q33" s="185"/>
    </row>
    <row r="34" spans="1:17" s="20" customFormat="1" ht="36" x14ac:dyDescent="0.25">
      <c r="A34" s="148"/>
      <c r="B34" s="177">
        <v>7</v>
      </c>
      <c r="C34" s="178" t="s">
        <v>27</v>
      </c>
      <c r="D34" s="187" t="s">
        <v>85</v>
      </c>
      <c r="E34" s="179" t="s">
        <v>9</v>
      </c>
      <c r="F34" s="295">
        <v>2</v>
      </c>
      <c r="G34" s="181"/>
      <c r="H34" s="189"/>
      <c r="I34" s="188"/>
      <c r="J34" s="181"/>
      <c r="K34" s="181"/>
      <c r="L34" s="183"/>
      <c r="M34" s="184"/>
      <c r="N34" s="184"/>
      <c r="O34" s="184"/>
      <c r="P34" s="184"/>
      <c r="Q34" s="185"/>
    </row>
    <row r="35" spans="1:17" s="20" customFormat="1" ht="24" x14ac:dyDescent="0.25">
      <c r="A35" s="148"/>
      <c r="B35" s="177">
        <v>8</v>
      </c>
      <c r="C35" s="178" t="s">
        <v>32</v>
      </c>
      <c r="D35" s="187" t="s">
        <v>86</v>
      </c>
      <c r="E35" s="179" t="s">
        <v>9</v>
      </c>
      <c r="F35" s="295">
        <v>1</v>
      </c>
      <c r="G35" s="181"/>
      <c r="H35" s="189"/>
      <c r="I35" s="188"/>
      <c r="J35" s="181"/>
      <c r="K35" s="181"/>
      <c r="L35" s="183"/>
      <c r="M35" s="184"/>
      <c r="N35" s="184"/>
      <c r="O35" s="184"/>
      <c r="P35" s="184"/>
      <c r="Q35" s="185"/>
    </row>
    <row r="36" spans="1:17" s="20" customFormat="1" ht="12" x14ac:dyDescent="0.25">
      <c r="A36" s="148"/>
      <c r="B36" s="298"/>
      <c r="C36" s="299"/>
      <c r="D36" s="190" t="s">
        <v>19</v>
      </c>
      <c r="E36" s="300"/>
      <c r="F36" s="306"/>
      <c r="G36" s="306"/>
      <c r="H36" s="307"/>
      <c r="I36" s="308"/>
      <c r="J36" s="306"/>
      <c r="K36" s="306"/>
      <c r="L36" s="303"/>
      <c r="M36" s="304"/>
      <c r="N36" s="304"/>
      <c r="O36" s="304"/>
      <c r="P36" s="304"/>
      <c r="Q36" s="305"/>
    </row>
    <row r="37" spans="1:17" s="20" customFormat="1" ht="15" x14ac:dyDescent="0.25">
      <c r="A37" s="148"/>
      <c r="B37" s="177">
        <v>9</v>
      </c>
      <c r="C37" s="178" t="s">
        <v>24</v>
      </c>
      <c r="D37" s="187" t="s">
        <v>20</v>
      </c>
      <c r="E37" s="179" t="s">
        <v>169</v>
      </c>
      <c r="F37" s="181">
        <v>130</v>
      </c>
      <c r="G37" s="188"/>
      <c r="H37" s="189"/>
      <c r="I37" s="188"/>
      <c r="J37" s="188"/>
      <c r="K37" s="188"/>
      <c r="L37" s="183"/>
      <c r="M37" s="184"/>
      <c r="N37" s="184"/>
      <c r="O37" s="184"/>
      <c r="P37" s="184"/>
      <c r="Q37" s="185"/>
    </row>
    <row r="38" spans="1:17" s="20" customFormat="1" ht="36" x14ac:dyDescent="0.25">
      <c r="A38" s="148"/>
      <c r="B38" s="177">
        <v>10</v>
      </c>
      <c r="C38" s="178" t="s">
        <v>24</v>
      </c>
      <c r="D38" s="187" t="s">
        <v>87</v>
      </c>
      <c r="E38" s="179" t="s">
        <v>169</v>
      </c>
      <c r="F38" s="181">
        <v>80</v>
      </c>
      <c r="G38" s="188"/>
      <c r="H38" s="189"/>
      <c r="I38" s="188"/>
      <c r="J38" s="188"/>
      <c r="K38" s="188"/>
      <c r="L38" s="183"/>
      <c r="M38" s="184"/>
      <c r="N38" s="184"/>
      <c r="O38" s="184"/>
      <c r="P38" s="184"/>
      <c r="Q38" s="185"/>
    </row>
    <row r="39" spans="1:17" s="20" customFormat="1" ht="24" x14ac:dyDescent="0.25">
      <c r="A39" s="148"/>
      <c r="B39" s="177">
        <v>11</v>
      </c>
      <c r="C39" s="178" t="s">
        <v>24</v>
      </c>
      <c r="D39" s="187" t="s">
        <v>88</v>
      </c>
      <c r="E39" s="179" t="s">
        <v>169</v>
      </c>
      <c r="F39" s="181">
        <v>50</v>
      </c>
      <c r="G39" s="188"/>
      <c r="H39" s="189"/>
      <c r="I39" s="188"/>
      <c r="J39" s="188"/>
      <c r="K39" s="188"/>
      <c r="L39" s="183"/>
      <c r="M39" s="184"/>
      <c r="N39" s="184"/>
      <c r="O39" s="184"/>
      <c r="P39" s="184"/>
      <c r="Q39" s="185"/>
    </row>
    <row r="40" spans="1:17" s="20" customFormat="1" ht="24" x14ac:dyDescent="0.25">
      <c r="A40" s="148"/>
      <c r="B40" s="192">
        <v>12</v>
      </c>
      <c r="C40" s="178" t="s">
        <v>24</v>
      </c>
      <c r="D40" s="193" t="s">
        <v>134</v>
      </c>
      <c r="E40" s="179" t="s">
        <v>169</v>
      </c>
      <c r="F40" s="294">
        <v>9</v>
      </c>
      <c r="G40" s="181"/>
      <c r="H40" s="194"/>
      <c r="I40" s="182"/>
      <c r="J40" s="181"/>
      <c r="K40" s="181"/>
      <c r="L40" s="183"/>
      <c r="M40" s="184"/>
      <c r="N40" s="184"/>
      <c r="O40" s="184"/>
      <c r="P40" s="184"/>
      <c r="Q40" s="185"/>
    </row>
    <row r="41" spans="1:17" s="20" customFormat="1" ht="24" x14ac:dyDescent="0.25">
      <c r="A41" s="148"/>
      <c r="B41" s="192">
        <v>13</v>
      </c>
      <c r="C41" s="178" t="s">
        <v>24</v>
      </c>
      <c r="D41" s="193" t="s">
        <v>133</v>
      </c>
      <c r="E41" s="179" t="s">
        <v>169</v>
      </c>
      <c r="F41" s="294">
        <v>3</v>
      </c>
      <c r="G41" s="181"/>
      <c r="H41" s="194"/>
      <c r="I41" s="182"/>
      <c r="J41" s="181"/>
      <c r="K41" s="181"/>
      <c r="L41" s="183"/>
      <c r="M41" s="184"/>
      <c r="N41" s="184"/>
      <c r="O41" s="184"/>
      <c r="P41" s="184"/>
      <c r="Q41" s="185"/>
    </row>
    <row r="42" spans="1:17" s="20" customFormat="1" ht="48" x14ac:dyDescent="0.25">
      <c r="A42" s="148"/>
      <c r="B42" s="177">
        <v>14</v>
      </c>
      <c r="C42" s="178" t="s">
        <v>24</v>
      </c>
      <c r="D42" s="187" t="s">
        <v>98</v>
      </c>
      <c r="E42" s="179" t="s">
        <v>169</v>
      </c>
      <c r="F42" s="181">
        <v>80</v>
      </c>
      <c r="G42" s="188"/>
      <c r="H42" s="189"/>
      <c r="I42" s="188"/>
      <c r="J42" s="188"/>
      <c r="K42" s="188"/>
      <c r="L42" s="183"/>
      <c r="M42" s="184"/>
      <c r="N42" s="184"/>
      <c r="O42" s="184"/>
      <c r="P42" s="184"/>
      <c r="Q42" s="185"/>
    </row>
    <row r="43" spans="1:17" s="20" customFormat="1" ht="15" x14ac:dyDescent="0.25">
      <c r="A43" s="148"/>
      <c r="B43" s="177">
        <v>15</v>
      </c>
      <c r="C43" s="178" t="s">
        <v>24</v>
      </c>
      <c r="D43" s="187" t="s">
        <v>120</v>
      </c>
      <c r="E43" s="179" t="s">
        <v>169</v>
      </c>
      <c r="F43" s="181">
        <v>50</v>
      </c>
      <c r="G43" s="188"/>
      <c r="H43" s="189"/>
      <c r="I43" s="188"/>
      <c r="J43" s="188"/>
      <c r="K43" s="188"/>
      <c r="L43" s="183"/>
      <c r="M43" s="184"/>
      <c r="N43" s="184"/>
      <c r="O43" s="184"/>
      <c r="P43" s="184"/>
      <c r="Q43" s="185"/>
    </row>
    <row r="44" spans="1:17" s="20" customFormat="1" ht="12" x14ac:dyDescent="0.25">
      <c r="A44" s="148"/>
      <c r="B44" s="298"/>
      <c r="C44" s="299"/>
      <c r="D44" s="190" t="s">
        <v>3</v>
      </c>
      <c r="E44" s="300"/>
      <c r="F44" s="306"/>
      <c r="G44" s="306"/>
      <c r="H44" s="302"/>
      <c r="I44" s="302"/>
      <c r="J44" s="306"/>
      <c r="K44" s="306"/>
      <c r="L44" s="303"/>
      <c r="M44" s="304"/>
      <c r="N44" s="304"/>
      <c r="O44" s="304"/>
      <c r="P44" s="304"/>
      <c r="Q44" s="305"/>
    </row>
    <row r="45" spans="1:17" s="20" customFormat="1" ht="12" x14ac:dyDescent="0.25">
      <c r="A45" s="148"/>
      <c r="B45" s="177"/>
      <c r="C45" s="178"/>
      <c r="D45" s="186" t="s">
        <v>17</v>
      </c>
      <c r="E45" s="179"/>
      <c r="F45" s="181"/>
      <c r="G45" s="181"/>
      <c r="H45" s="182"/>
      <c r="I45" s="182"/>
      <c r="J45" s="181"/>
      <c r="K45" s="181"/>
      <c r="L45" s="183"/>
      <c r="M45" s="184"/>
      <c r="N45" s="184"/>
      <c r="O45" s="184"/>
      <c r="P45" s="184"/>
      <c r="Q45" s="185"/>
    </row>
    <row r="46" spans="1:17" s="20" customFormat="1" ht="12" x14ac:dyDescent="0.25">
      <c r="A46" s="148"/>
      <c r="B46" s="177">
        <v>16</v>
      </c>
      <c r="C46" s="178" t="s">
        <v>25</v>
      </c>
      <c r="D46" s="187" t="s">
        <v>18</v>
      </c>
      <c r="E46" s="179" t="s">
        <v>1</v>
      </c>
      <c r="F46" s="181">
        <v>108</v>
      </c>
      <c r="G46" s="178"/>
      <c r="H46" s="194"/>
      <c r="I46" s="182"/>
      <c r="J46" s="178"/>
      <c r="K46" s="178"/>
      <c r="L46" s="183"/>
      <c r="M46" s="184"/>
      <c r="N46" s="184"/>
      <c r="O46" s="184"/>
      <c r="P46" s="184"/>
      <c r="Q46" s="185"/>
    </row>
    <row r="47" spans="1:17" s="20" customFormat="1" ht="12" x14ac:dyDescent="0.25">
      <c r="A47" s="148"/>
      <c r="B47" s="177"/>
      <c r="C47" s="178"/>
      <c r="D47" s="186" t="s">
        <v>8</v>
      </c>
      <c r="E47" s="179"/>
      <c r="F47" s="181"/>
      <c r="G47" s="181"/>
      <c r="H47" s="182"/>
      <c r="I47" s="182"/>
      <c r="J47" s="181"/>
      <c r="K47" s="181"/>
      <c r="L47" s="183"/>
      <c r="M47" s="184"/>
      <c r="N47" s="184"/>
      <c r="O47" s="184"/>
      <c r="P47" s="184"/>
      <c r="Q47" s="185"/>
    </row>
    <row r="48" spans="1:17" s="20" customFormat="1" ht="12" x14ac:dyDescent="0.25">
      <c r="A48" s="148"/>
      <c r="B48" s="177">
        <v>17</v>
      </c>
      <c r="C48" s="178" t="s">
        <v>25</v>
      </c>
      <c r="D48" s="187" t="s">
        <v>23</v>
      </c>
      <c r="E48" s="179" t="s">
        <v>1</v>
      </c>
      <c r="F48" s="181">
        <v>108</v>
      </c>
      <c r="G48" s="178"/>
      <c r="H48" s="194"/>
      <c r="I48" s="182"/>
      <c r="J48" s="178"/>
      <c r="K48" s="178"/>
      <c r="L48" s="183"/>
      <c r="M48" s="184"/>
      <c r="N48" s="184"/>
      <c r="O48" s="184"/>
      <c r="P48" s="184"/>
      <c r="Q48" s="185"/>
    </row>
    <row r="49" spans="1:250" s="20" customFormat="1" ht="12" x14ac:dyDescent="0.25">
      <c r="A49" s="148"/>
      <c r="B49" s="177">
        <v>18</v>
      </c>
      <c r="C49" s="178" t="s">
        <v>25</v>
      </c>
      <c r="D49" s="187" t="s">
        <v>15</v>
      </c>
      <c r="E49" s="179" t="s">
        <v>1</v>
      </c>
      <c r="F49" s="181">
        <v>93</v>
      </c>
      <c r="G49" s="178"/>
      <c r="H49" s="194"/>
      <c r="I49" s="182"/>
      <c r="J49" s="181"/>
      <c r="K49" s="178"/>
      <c r="L49" s="183"/>
      <c r="M49" s="184"/>
      <c r="N49" s="184"/>
      <c r="O49" s="184"/>
      <c r="P49" s="184"/>
      <c r="Q49" s="185"/>
    </row>
    <row r="50" spans="1:250" s="20" customFormat="1" ht="12" x14ac:dyDescent="0.25">
      <c r="A50" s="148"/>
      <c r="B50" s="177">
        <v>19</v>
      </c>
      <c r="C50" s="178" t="s">
        <v>25</v>
      </c>
      <c r="D50" s="187" t="s">
        <v>89</v>
      </c>
      <c r="E50" s="179" t="s">
        <v>1</v>
      </c>
      <c r="F50" s="181">
        <v>15</v>
      </c>
      <c r="G50" s="178"/>
      <c r="H50" s="194"/>
      <c r="I50" s="182"/>
      <c r="J50" s="181"/>
      <c r="K50" s="178"/>
      <c r="L50" s="183"/>
      <c r="M50" s="184"/>
      <c r="N50" s="184"/>
      <c r="O50" s="184"/>
      <c r="P50" s="184"/>
      <c r="Q50" s="185"/>
    </row>
    <row r="51" spans="1:250" s="20" customFormat="1" ht="12" x14ac:dyDescent="0.25">
      <c r="A51" s="148"/>
      <c r="B51" s="177"/>
      <c r="C51" s="178"/>
      <c r="D51" s="186" t="s">
        <v>14</v>
      </c>
      <c r="E51" s="179"/>
      <c r="F51" s="181"/>
      <c r="G51" s="181"/>
      <c r="H51" s="182"/>
      <c r="I51" s="182"/>
      <c r="J51" s="181"/>
      <c r="K51" s="181"/>
      <c r="L51" s="183"/>
      <c r="M51" s="184"/>
      <c r="N51" s="184"/>
      <c r="O51" s="184"/>
      <c r="P51" s="184"/>
      <c r="Q51" s="185"/>
    </row>
    <row r="52" spans="1:250" s="20" customFormat="1" ht="12" x14ac:dyDescent="0.25">
      <c r="A52" s="148"/>
      <c r="B52" s="177">
        <v>20</v>
      </c>
      <c r="C52" s="178" t="s">
        <v>24</v>
      </c>
      <c r="D52" s="187" t="s">
        <v>16</v>
      </c>
      <c r="E52" s="179" t="s">
        <v>4</v>
      </c>
      <c r="F52" s="295">
        <v>1</v>
      </c>
      <c r="G52" s="178"/>
      <c r="H52" s="189"/>
      <c r="I52" s="188"/>
      <c r="J52" s="195"/>
      <c r="K52" s="178"/>
      <c r="L52" s="183"/>
      <c r="M52" s="184"/>
      <c r="N52" s="184"/>
      <c r="O52" s="184"/>
      <c r="P52" s="184"/>
      <c r="Q52" s="185"/>
    </row>
    <row r="53" spans="1:250" s="20" customFormat="1" ht="12" x14ac:dyDescent="0.25">
      <c r="A53" s="148"/>
      <c r="B53" s="177">
        <v>21</v>
      </c>
      <c r="C53" s="178" t="s">
        <v>24</v>
      </c>
      <c r="D53" s="187" t="s">
        <v>7</v>
      </c>
      <c r="E53" s="179" t="s">
        <v>4</v>
      </c>
      <c r="F53" s="295">
        <v>2</v>
      </c>
      <c r="G53" s="178"/>
      <c r="H53" s="189"/>
      <c r="I53" s="188"/>
      <c r="J53" s="195"/>
      <c r="K53" s="178"/>
      <c r="L53" s="183"/>
      <c r="M53" s="184"/>
      <c r="N53" s="184"/>
      <c r="O53" s="184"/>
      <c r="P53" s="184"/>
      <c r="Q53" s="185"/>
    </row>
    <row r="54" spans="1:250" s="20" customFormat="1" ht="12" x14ac:dyDescent="0.25">
      <c r="A54" s="148"/>
      <c r="B54" s="177">
        <v>22</v>
      </c>
      <c r="C54" s="178" t="s">
        <v>24</v>
      </c>
      <c r="D54" s="187" t="s">
        <v>30</v>
      </c>
      <c r="E54" s="179" t="s">
        <v>4</v>
      </c>
      <c r="F54" s="295">
        <v>1</v>
      </c>
      <c r="G54" s="178"/>
      <c r="H54" s="189"/>
      <c r="I54" s="188"/>
      <c r="J54" s="195"/>
      <c r="K54" s="178"/>
      <c r="L54" s="183"/>
      <c r="M54" s="184"/>
      <c r="N54" s="184"/>
      <c r="O54" s="184"/>
      <c r="P54" s="184"/>
      <c r="Q54" s="185"/>
    </row>
    <row r="55" spans="1:250" s="20" customFormat="1" ht="12" x14ac:dyDescent="0.25">
      <c r="A55" s="148"/>
      <c r="B55" s="177">
        <v>23</v>
      </c>
      <c r="C55" s="178" t="s">
        <v>24</v>
      </c>
      <c r="D55" s="187" t="s">
        <v>90</v>
      </c>
      <c r="E55" s="179" t="s">
        <v>4</v>
      </c>
      <c r="F55" s="295">
        <v>1</v>
      </c>
      <c r="G55" s="178"/>
      <c r="H55" s="189"/>
      <c r="I55" s="188"/>
      <c r="J55" s="195"/>
      <c r="K55" s="178"/>
      <c r="L55" s="183"/>
      <c r="M55" s="184"/>
      <c r="N55" s="184"/>
      <c r="O55" s="184"/>
      <c r="P55" s="184"/>
      <c r="Q55" s="185"/>
    </row>
    <row r="56" spans="1:250" s="20" customFormat="1" ht="12" x14ac:dyDescent="0.25">
      <c r="A56" s="196"/>
      <c r="B56" s="192"/>
      <c r="C56" s="197"/>
      <c r="D56" s="198" t="s">
        <v>135</v>
      </c>
      <c r="E56" s="179"/>
      <c r="F56" s="181"/>
      <c r="G56" s="181"/>
      <c r="H56" s="182"/>
      <c r="I56" s="182"/>
      <c r="J56" s="181"/>
      <c r="K56" s="181"/>
      <c r="L56" s="183"/>
      <c r="M56" s="184"/>
      <c r="N56" s="184"/>
      <c r="O56" s="184"/>
      <c r="P56" s="184"/>
      <c r="Q56" s="185"/>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c r="HE56" s="38"/>
      <c r="HF56" s="38"/>
      <c r="HG56" s="38"/>
      <c r="HH56" s="38"/>
      <c r="HI56" s="38"/>
      <c r="HJ56" s="38"/>
      <c r="HK56" s="38"/>
      <c r="HL56" s="38"/>
      <c r="HM56" s="38"/>
      <c r="HN56" s="38"/>
      <c r="HO56" s="38"/>
      <c r="HP56" s="38"/>
      <c r="HQ56" s="38"/>
      <c r="HR56" s="38"/>
      <c r="HS56" s="38"/>
      <c r="HT56" s="38"/>
      <c r="HU56" s="38"/>
      <c r="HV56" s="38"/>
      <c r="HW56" s="38"/>
      <c r="HX56" s="38"/>
      <c r="HY56" s="38"/>
      <c r="HZ56" s="38"/>
      <c r="IA56" s="38"/>
      <c r="IB56" s="38"/>
      <c r="IC56" s="38"/>
      <c r="ID56" s="38"/>
      <c r="IE56" s="38"/>
      <c r="IF56" s="38"/>
      <c r="IG56" s="38"/>
      <c r="IH56" s="38"/>
      <c r="II56" s="38"/>
      <c r="IJ56" s="38"/>
      <c r="IK56" s="38"/>
      <c r="IL56" s="38"/>
      <c r="IM56" s="38"/>
      <c r="IN56" s="38"/>
      <c r="IO56" s="38"/>
      <c r="IP56" s="38"/>
    </row>
    <row r="57" spans="1:250" s="20" customFormat="1" ht="15" x14ac:dyDescent="0.25">
      <c r="A57" s="196"/>
      <c r="B57" s="192">
        <v>24</v>
      </c>
      <c r="C57" s="197" t="s">
        <v>26</v>
      </c>
      <c r="D57" s="187" t="s">
        <v>31</v>
      </c>
      <c r="E57" s="179" t="s">
        <v>169</v>
      </c>
      <c r="F57" s="181">
        <v>1</v>
      </c>
      <c r="G57" s="181"/>
      <c r="H57" s="194"/>
      <c r="I57" s="182"/>
      <c r="J57" s="181"/>
      <c r="K57" s="181"/>
      <c r="L57" s="183"/>
      <c r="M57" s="184"/>
      <c r="N57" s="184"/>
      <c r="O57" s="184"/>
      <c r="P57" s="184"/>
      <c r="Q57" s="185"/>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O57" s="38"/>
      <c r="GP57" s="38"/>
      <c r="GQ57" s="38"/>
      <c r="GR57" s="38"/>
      <c r="GS57" s="38"/>
      <c r="GT57" s="38"/>
      <c r="GU57" s="38"/>
      <c r="GV57" s="38"/>
      <c r="GW57" s="38"/>
      <c r="GX57" s="38"/>
      <c r="GY57" s="38"/>
      <c r="GZ57" s="38"/>
      <c r="HA57" s="38"/>
      <c r="HB57" s="38"/>
      <c r="HC57" s="38"/>
      <c r="HD57" s="38"/>
      <c r="HE57" s="38"/>
      <c r="HF57" s="38"/>
      <c r="HG57" s="38"/>
      <c r="HH57" s="38"/>
      <c r="HI57" s="38"/>
      <c r="HJ57" s="38"/>
      <c r="HK57" s="38"/>
      <c r="HL57" s="38"/>
      <c r="HM57" s="38"/>
      <c r="HN57" s="38"/>
      <c r="HO57" s="38"/>
      <c r="HP57" s="38"/>
      <c r="HQ57" s="38"/>
      <c r="HR57" s="38"/>
      <c r="HS57" s="38"/>
      <c r="HT57" s="38"/>
      <c r="HU57" s="38"/>
      <c r="HV57" s="38"/>
      <c r="HW57" s="38"/>
      <c r="HX57" s="38"/>
      <c r="HY57" s="38"/>
      <c r="HZ57" s="38"/>
      <c r="IA57" s="38"/>
      <c r="IB57" s="38"/>
      <c r="IC57" s="38"/>
      <c r="ID57" s="38"/>
      <c r="IE57" s="38"/>
      <c r="IF57" s="38"/>
      <c r="IG57" s="38"/>
      <c r="IH57" s="38"/>
      <c r="II57" s="38"/>
      <c r="IJ57" s="38"/>
      <c r="IK57" s="38"/>
      <c r="IL57" s="38"/>
      <c r="IM57" s="38"/>
      <c r="IN57" s="38"/>
      <c r="IO57" s="38"/>
      <c r="IP57" s="38"/>
    </row>
    <row r="58" spans="1:250" s="20" customFormat="1" ht="13.5" x14ac:dyDescent="0.25">
      <c r="A58" s="148"/>
      <c r="B58" s="192">
        <v>25</v>
      </c>
      <c r="C58" s="178" t="s">
        <v>24</v>
      </c>
      <c r="D58" s="199" t="s">
        <v>136</v>
      </c>
      <c r="E58" s="200" t="s">
        <v>170</v>
      </c>
      <c r="F58" s="294">
        <v>8</v>
      </c>
      <c r="G58" s="181"/>
      <c r="H58" s="194"/>
      <c r="I58" s="182"/>
      <c r="J58" s="181"/>
      <c r="K58" s="181"/>
      <c r="L58" s="183"/>
      <c r="M58" s="184"/>
      <c r="N58" s="184"/>
      <c r="O58" s="184"/>
      <c r="P58" s="184"/>
      <c r="Q58" s="185"/>
    </row>
    <row r="59" spans="1:250" s="20" customFormat="1" ht="12" x14ac:dyDescent="0.25">
      <c r="A59" s="148"/>
      <c r="B59" s="192"/>
      <c r="C59" s="178"/>
      <c r="D59" s="198" t="s">
        <v>96</v>
      </c>
      <c r="E59" s="179"/>
      <c r="F59" s="181"/>
      <c r="G59" s="181"/>
      <c r="H59" s="182"/>
      <c r="I59" s="182"/>
      <c r="J59" s="181"/>
      <c r="K59" s="181"/>
      <c r="L59" s="183"/>
      <c r="M59" s="184"/>
      <c r="N59" s="184"/>
      <c r="O59" s="184"/>
      <c r="P59" s="184"/>
      <c r="Q59" s="185"/>
    </row>
    <row r="60" spans="1:250" s="20" customFormat="1" ht="24" x14ac:dyDescent="0.25">
      <c r="A60" s="148"/>
      <c r="B60" s="192">
        <v>26</v>
      </c>
      <c r="C60" s="178" t="s">
        <v>28</v>
      </c>
      <c r="D60" s="187" t="s">
        <v>97</v>
      </c>
      <c r="E60" s="179" t="s">
        <v>1</v>
      </c>
      <c r="F60" s="181">
        <v>108</v>
      </c>
      <c r="G60" s="178"/>
      <c r="H60" s="189"/>
      <c r="I60" s="188"/>
      <c r="J60" s="195"/>
      <c r="K60" s="178"/>
      <c r="L60" s="183"/>
      <c r="M60" s="184"/>
      <c r="N60" s="184"/>
      <c r="O60" s="184"/>
      <c r="P60" s="184"/>
      <c r="Q60" s="185"/>
    </row>
    <row r="61" spans="1:250" s="20" customFormat="1" ht="12" x14ac:dyDescent="0.25">
      <c r="A61" s="196"/>
      <c r="B61" s="192"/>
      <c r="C61" s="197"/>
      <c r="D61" s="198" t="s">
        <v>131</v>
      </c>
      <c r="E61" s="179"/>
      <c r="F61" s="181"/>
      <c r="G61" s="181"/>
      <c r="H61" s="182"/>
      <c r="I61" s="182"/>
      <c r="J61" s="181"/>
      <c r="K61" s="181"/>
      <c r="L61" s="183"/>
      <c r="M61" s="184"/>
      <c r="N61" s="184"/>
      <c r="O61" s="184"/>
      <c r="P61" s="184"/>
      <c r="Q61" s="185"/>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row>
    <row r="62" spans="1:250" s="20" customFormat="1" ht="12" x14ac:dyDescent="0.25">
      <c r="A62" s="148"/>
      <c r="B62" s="177">
        <v>27</v>
      </c>
      <c r="C62" s="178" t="s">
        <v>25</v>
      </c>
      <c r="D62" s="187" t="s">
        <v>132</v>
      </c>
      <c r="E62" s="179" t="s">
        <v>1</v>
      </c>
      <c r="F62" s="181">
        <v>6</v>
      </c>
      <c r="G62" s="178"/>
      <c r="H62" s="189"/>
      <c r="I62" s="188"/>
      <c r="J62" s="181"/>
      <c r="K62" s="181"/>
      <c r="L62" s="183"/>
      <c r="M62" s="184"/>
      <c r="N62" s="184"/>
      <c r="O62" s="184"/>
      <c r="P62" s="184"/>
      <c r="Q62" s="185"/>
    </row>
    <row r="63" spans="1:250" s="20" customFormat="1" ht="12" x14ac:dyDescent="0.25">
      <c r="A63" s="148"/>
      <c r="B63" s="192"/>
      <c r="C63" s="178"/>
      <c r="D63" s="187"/>
      <c r="E63" s="179"/>
      <c r="F63" s="180"/>
      <c r="G63" s="178"/>
      <c r="H63" s="189"/>
      <c r="I63" s="188"/>
      <c r="J63" s="195"/>
      <c r="K63" s="178"/>
      <c r="L63" s="183"/>
      <c r="M63" s="184"/>
      <c r="N63" s="184"/>
      <c r="O63" s="184"/>
      <c r="P63" s="184"/>
      <c r="Q63" s="185"/>
    </row>
    <row r="64" spans="1:250" s="20" customFormat="1" ht="24" x14ac:dyDescent="0.25">
      <c r="A64" s="148"/>
      <c r="B64" s="168"/>
      <c r="C64" s="169"/>
      <c r="D64" s="170" t="s">
        <v>91</v>
      </c>
      <c r="E64" s="171"/>
      <c r="F64" s="172"/>
      <c r="G64" s="201"/>
      <c r="H64" s="202"/>
      <c r="I64" s="173"/>
      <c r="J64" s="201"/>
      <c r="K64" s="201"/>
      <c r="L64" s="174"/>
      <c r="M64" s="175"/>
      <c r="N64" s="175"/>
      <c r="O64" s="175"/>
      <c r="P64" s="175"/>
      <c r="Q64" s="176"/>
    </row>
    <row r="65" spans="1:19" s="20" customFormat="1" ht="36" x14ac:dyDescent="0.25">
      <c r="A65" s="148"/>
      <c r="B65" s="192">
        <v>28</v>
      </c>
      <c r="C65" s="197" t="s">
        <v>92</v>
      </c>
      <c r="D65" s="203" t="s">
        <v>93</v>
      </c>
      <c r="E65" s="204" t="s">
        <v>10</v>
      </c>
      <c r="F65" s="191">
        <v>1</v>
      </c>
      <c r="G65" s="181"/>
      <c r="H65" s="194"/>
      <c r="I65" s="182"/>
      <c r="J65" s="181"/>
      <c r="K65" s="181"/>
      <c r="L65" s="183"/>
      <c r="M65" s="184"/>
      <c r="N65" s="184"/>
      <c r="O65" s="184"/>
      <c r="P65" s="184"/>
      <c r="Q65" s="185"/>
    </row>
    <row r="66" spans="1:19" s="20" customFormat="1" ht="24" x14ac:dyDescent="0.25">
      <c r="A66" s="148"/>
      <c r="B66" s="192">
        <v>29</v>
      </c>
      <c r="C66" s="197" t="s">
        <v>92</v>
      </c>
      <c r="D66" s="203" t="s">
        <v>95</v>
      </c>
      <c r="E66" s="204" t="s">
        <v>10</v>
      </c>
      <c r="F66" s="191">
        <v>1</v>
      </c>
      <c r="G66" s="181"/>
      <c r="H66" s="194"/>
      <c r="I66" s="182"/>
      <c r="J66" s="181"/>
      <c r="K66" s="181"/>
      <c r="L66" s="183"/>
      <c r="M66" s="184"/>
      <c r="N66" s="184"/>
      <c r="O66" s="184"/>
      <c r="P66" s="184"/>
      <c r="Q66" s="185"/>
    </row>
    <row r="67" spans="1:19" s="20" customFormat="1" ht="12" x14ac:dyDescent="0.25">
      <c r="A67" s="148"/>
      <c r="B67" s="177"/>
      <c r="C67" s="178"/>
      <c r="D67" s="203"/>
      <c r="E67" s="204"/>
      <c r="F67" s="191"/>
      <c r="G67" s="178"/>
      <c r="H67" s="194"/>
      <c r="I67" s="182"/>
      <c r="J67" s="178"/>
      <c r="K67" s="178"/>
      <c r="L67" s="183"/>
      <c r="M67" s="184"/>
      <c r="N67" s="184"/>
      <c r="O67" s="184"/>
      <c r="P67" s="184"/>
      <c r="Q67" s="185"/>
    </row>
    <row r="68" spans="1:19" ht="3.75" customHeight="1" x14ac:dyDescent="0.25">
      <c r="A68" s="147"/>
      <c r="B68" s="205"/>
      <c r="C68" s="206"/>
      <c r="D68" s="207"/>
      <c r="E68" s="208"/>
      <c r="F68" s="208"/>
      <c r="G68" s="209"/>
      <c r="H68" s="210"/>
      <c r="I68" s="210"/>
      <c r="J68" s="209"/>
      <c r="K68" s="209"/>
      <c r="L68" s="210"/>
      <c r="M68" s="210"/>
      <c r="N68" s="210"/>
      <c r="O68" s="210"/>
      <c r="P68" s="210"/>
      <c r="Q68" s="211"/>
    </row>
    <row r="69" spans="1:19" s="20" customFormat="1" ht="12.75" customHeight="1" thickBot="1" x14ac:dyDescent="0.3">
      <c r="A69" s="148"/>
      <c r="B69" s="259" t="s">
        <v>119</v>
      </c>
      <c r="C69" s="260"/>
      <c r="D69" s="260"/>
      <c r="E69" s="260"/>
      <c r="F69" s="260"/>
      <c r="G69" s="260"/>
      <c r="H69" s="260"/>
      <c r="I69" s="260"/>
      <c r="J69" s="260"/>
      <c r="K69" s="260"/>
      <c r="L69" s="212"/>
      <c r="M69" s="213"/>
      <c r="N69" s="213"/>
      <c r="O69" s="213"/>
      <c r="P69" s="213"/>
      <c r="Q69" s="214">
        <f>P69+O69+N69</f>
        <v>0</v>
      </c>
    </row>
    <row r="70" spans="1:19" ht="15" x14ac:dyDescent="0.25">
      <c r="A70" s="147"/>
      <c r="B70" s="99"/>
      <c r="C70" s="150"/>
      <c r="D70" s="99"/>
      <c r="E70" s="99"/>
      <c r="F70" s="99"/>
      <c r="G70" s="150"/>
      <c r="H70" s="99"/>
      <c r="I70" s="99"/>
      <c r="J70" s="150"/>
      <c r="K70" s="150"/>
      <c r="L70" s="99"/>
      <c r="M70" s="215"/>
      <c r="N70" s="215"/>
      <c r="O70" s="215"/>
      <c r="P70" s="215"/>
      <c r="Q70" s="215"/>
    </row>
    <row r="71" spans="1:19" x14ac:dyDescent="0.25">
      <c r="B71" s="10"/>
      <c r="C71" s="21"/>
      <c r="D71" s="10"/>
      <c r="E71" s="10"/>
      <c r="F71" s="10"/>
      <c r="G71" s="21"/>
      <c r="H71" s="10"/>
      <c r="I71" s="10"/>
      <c r="J71" s="21"/>
      <c r="K71" s="21"/>
      <c r="L71" s="10"/>
      <c r="M71" s="30"/>
      <c r="N71" s="30"/>
      <c r="O71" s="30"/>
      <c r="P71" s="31"/>
      <c r="Q71" s="32"/>
    </row>
    <row r="72" spans="1:19" x14ac:dyDescent="0.25">
      <c r="B72" s="34"/>
      <c r="C72" s="35"/>
      <c r="D72" s="62"/>
      <c r="E72" s="62"/>
      <c r="F72" s="33"/>
    </row>
    <row r="73" spans="1:19" ht="15" customHeight="1" x14ac:dyDescent="0.25">
      <c r="B73" s="268"/>
      <c r="C73" s="268"/>
      <c r="D73" s="268"/>
    </row>
    <row r="74" spans="1:19" ht="124.5" customHeight="1" x14ac:dyDescent="0.2">
      <c r="B74" s="296" t="s">
        <v>172</v>
      </c>
      <c r="C74" s="297"/>
      <c r="D74" s="297"/>
      <c r="E74" s="297"/>
      <c r="F74" s="297"/>
      <c r="G74" s="297"/>
      <c r="H74" s="297"/>
      <c r="I74" s="297"/>
      <c r="J74" s="297"/>
      <c r="K74" s="297"/>
      <c r="L74" s="297"/>
      <c r="M74" s="297"/>
      <c r="N74" s="297"/>
      <c r="O74" s="297"/>
      <c r="P74" s="297"/>
      <c r="Q74" s="297"/>
      <c r="R74" s="216"/>
      <c r="S74" s="216"/>
    </row>
  </sheetData>
  <mergeCells count="25">
    <mergeCell ref="B74:Q74"/>
    <mergeCell ref="B73:D73"/>
    <mergeCell ref="M14:Q14"/>
    <mergeCell ref="C14:C15"/>
    <mergeCell ref="D14:D15"/>
    <mergeCell ref="E14:E15"/>
    <mergeCell ref="F14:F15"/>
    <mergeCell ref="G14:L14"/>
    <mergeCell ref="B1:Q1"/>
    <mergeCell ref="B2:Q2"/>
    <mergeCell ref="B3:Q3"/>
    <mergeCell ref="B5:D5"/>
    <mergeCell ref="E5:M5"/>
    <mergeCell ref="B6:D6"/>
    <mergeCell ref="E6:M6"/>
    <mergeCell ref="B7:D7"/>
    <mergeCell ref="E7:M7"/>
    <mergeCell ref="B8:D8"/>
    <mergeCell ref="E8:M8"/>
    <mergeCell ref="B10:J10"/>
    <mergeCell ref="L10:N10"/>
    <mergeCell ref="B69:K69"/>
    <mergeCell ref="O10:P10"/>
    <mergeCell ref="J12:Q12"/>
    <mergeCell ref="B14:B15"/>
  </mergeCells>
  <phoneticPr fontId="32" type="noConversion"/>
  <pageMargins left="0.70866141732283472" right="0.70866141732283472" top="0.74803149606299213" bottom="0.74803149606299213" header="0.31496062992125984" footer="0.31496062992125984"/>
  <pageSetup paperSize="9" scale="70" firstPageNumber="4" orientation="landscape" useFirstPageNumber="1" r:id="rId1"/>
  <headerFooter>
    <oddHeader xml:space="preserve">&amp;LPašteces kanalizācijas tīkla pārbūve Vienības gatvē, Rīgā </oddHeader>
    <oddFooter>&amp;LSIA “Aqua-Brambis” Pas.Nr.1608-3&amp;R&amp;P</oddFooter>
  </headerFooter>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45"/>
  <sheetViews>
    <sheetView topLeftCell="A15" zoomScaleNormal="100" zoomScaleSheetLayoutView="85" workbookViewId="0">
      <selection activeCell="B45" sqref="B45:Q45"/>
    </sheetView>
  </sheetViews>
  <sheetFormatPr defaultColWidth="9.140625" defaultRowHeight="14.25" x14ac:dyDescent="0.25"/>
  <cols>
    <col min="1" max="1" width="2.85546875" style="19" customWidth="1"/>
    <col min="2" max="2" width="5.7109375" style="36" customWidth="1"/>
    <col min="3" max="3" width="9.28515625" style="36" customWidth="1"/>
    <col min="4" max="4" width="42.85546875" style="19" customWidth="1"/>
    <col min="5" max="5" width="7.85546875" style="19" customWidth="1"/>
    <col min="6" max="6" width="9.140625" style="37" customWidth="1"/>
    <col min="7" max="7" width="9.28515625" style="36" customWidth="1"/>
    <col min="8" max="9" width="9.28515625" style="19" customWidth="1"/>
    <col min="10" max="11" width="9.28515625" style="36" customWidth="1"/>
    <col min="12" max="12" width="9.28515625" style="19" customWidth="1"/>
    <col min="13" max="16" width="10.7109375" style="19" customWidth="1"/>
    <col min="17" max="17" width="11.42578125" style="19" customWidth="1"/>
    <col min="18" max="16384" width="9.140625" style="19"/>
  </cols>
  <sheetData>
    <row r="1" spans="2:17" ht="18" x14ac:dyDescent="0.25">
      <c r="B1" s="274" t="s">
        <v>80</v>
      </c>
      <c r="C1" s="274"/>
      <c r="D1" s="274"/>
      <c r="E1" s="274"/>
      <c r="F1" s="274"/>
      <c r="G1" s="274"/>
      <c r="H1" s="274"/>
      <c r="I1" s="274"/>
      <c r="J1" s="274"/>
      <c r="K1" s="274"/>
      <c r="L1" s="274"/>
      <c r="M1" s="274"/>
      <c r="N1" s="274"/>
      <c r="O1" s="274"/>
      <c r="P1" s="274"/>
      <c r="Q1" s="274"/>
    </row>
    <row r="2" spans="2:17" ht="15.75" x14ac:dyDescent="0.25">
      <c r="B2" s="275" t="s">
        <v>99</v>
      </c>
      <c r="C2" s="275"/>
      <c r="D2" s="275"/>
      <c r="E2" s="275"/>
      <c r="F2" s="275"/>
      <c r="G2" s="275"/>
      <c r="H2" s="275"/>
      <c r="I2" s="275"/>
      <c r="J2" s="275"/>
      <c r="K2" s="275"/>
      <c r="L2" s="275"/>
      <c r="M2" s="275"/>
      <c r="N2" s="275"/>
      <c r="O2" s="275"/>
      <c r="P2" s="275"/>
      <c r="Q2" s="275"/>
    </row>
    <row r="3" spans="2:17" s="20" customFormat="1" ht="12" x14ac:dyDescent="0.25">
      <c r="B3" s="276" t="s">
        <v>58</v>
      </c>
      <c r="C3" s="276"/>
      <c r="D3" s="276"/>
      <c r="E3" s="276"/>
      <c r="F3" s="276"/>
      <c r="G3" s="276"/>
      <c r="H3" s="276"/>
      <c r="I3" s="276"/>
      <c r="J3" s="276"/>
      <c r="K3" s="276"/>
      <c r="L3" s="276"/>
      <c r="M3" s="276"/>
      <c r="N3" s="276"/>
      <c r="O3" s="276"/>
      <c r="P3" s="276"/>
      <c r="Q3" s="276"/>
    </row>
    <row r="4" spans="2:17" x14ac:dyDescent="0.25">
      <c r="B4" s="72"/>
      <c r="C4" s="21"/>
      <c r="D4" s="72"/>
      <c r="E4" s="72"/>
      <c r="F4" s="72"/>
      <c r="G4" s="21"/>
      <c r="H4" s="72"/>
      <c r="I4" s="72"/>
      <c r="J4" s="21"/>
      <c r="K4" s="21"/>
      <c r="L4" s="72"/>
      <c r="M4" s="72"/>
      <c r="N4" s="72"/>
      <c r="O4" s="72"/>
      <c r="P4" s="72"/>
      <c r="Q4" s="72"/>
    </row>
    <row r="5" spans="2:17" x14ac:dyDescent="0.25">
      <c r="B5" s="272" t="s">
        <v>59</v>
      </c>
      <c r="C5" s="272"/>
      <c r="D5" s="272"/>
      <c r="E5" s="273" t="s">
        <v>127</v>
      </c>
      <c r="F5" s="273"/>
      <c r="G5" s="273"/>
      <c r="H5" s="273"/>
      <c r="I5" s="273"/>
      <c r="J5" s="273"/>
      <c r="K5" s="273"/>
      <c r="L5" s="273"/>
      <c r="M5" s="273"/>
      <c r="N5" s="22"/>
      <c r="O5" s="22"/>
      <c r="P5" s="22"/>
      <c r="Q5" s="22"/>
    </row>
    <row r="6" spans="2:17" x14ac:dyDescent="0.25">
      <c r="B6" s="272" t="s">
        <v>60</v>
      </c>
      <c r="C6" s="272"/>
      <c r="D6" s="272"/>
      <c r="E6" s="273" t="s">
        <v>123</v>
      </c>
      <c r="F6" s="273"/>
      <c r="G6" s="273"/>
      <c r="H6" s="273"/>
      <c r="I6" s="273"/>
      <c r="J6" s="273"/>
      <c r="K6" s="273"/>
      <c r="L6" s="273"/>
      <c r="M6" s="273"/>
      <c r="N6" s="22"/>
      <c r="O6" s="22"/>
      <c r="P6" s="22"/>
      <c r="Q6" s="22"/>
    </row>
    <row r="7" spans="2:17" x14ac:dyDescent="0.25">
      <c r="B7" s="272" t="s">
        <v>61</v>
      </c>
      <c r="C7" s="272"/>
      <c r="D7" s="272"/>
      <c r="E7" s="273" t="s">
        <v>128</v>
      </c>
      <c r="F7" s="273"/>
      <c r="G7" s="273"/>
      <c r="H7" s="273"/>
      <c r="I7" s="273"/>
      <c r="J7" s="273"/>
      <c r="K7" s="273"/>
      <c r="L7" s="273"/>
      <c r="M7" s="273"/>
      <c r="N7" s="22"/>
      <c r="O7" s="22"/>
      <c r="P7" s="22"/>
      <c r="Q7" s="22"/>
    </row>
    <row r="8" spans="2:17" x14ac:dyDescent="0.25">
      <c r="B8" s="272" t="s">
        <v>62</v>
      </c>
      <c r="C8" s="272"/>
      <c r="D8" s="272"/>
      <c r="E8" s="277"/>
      <c r="F8" s="277"/>
      <c r="G8" s="277"/>
      <c r="H8" s="277"/>
      <c r="I8" s="277"/>
      <c r="J8" s="277"/>
      <c r="K8" s="277"/>
      <c r="L8" s="277"/>
      <c r="M8" s="277"/>
      <c r="N8" s="22"/>
      <c r="O8" s="22"/>
      <c r="P8" s="22"/>
      <c r="Q8" s="22"/>
    </row>
    <row r="9" spans="2:17" x14ac:dyDescent="0.25">
      <c r="B9" s="72"/>
      <c r="C9" s="21"/>
      <c r="D9" s="72"/>
      <c r="E9" s="23"/>
      <c r="F9" s="23"/>
      <c r="G9" s="63"/>
      <c r="H9" s="23"/>
      <c r="I9" s="23"/>
      <c r="J9" s="63"/>
      <c r="K9" s="63"/>
      <c r="L9" s="23"/>
      <c r="M9" s="23"/>
      <c r="N9" s="23"/>
      <c r="O9" s="23"/>
      <c r="P9" s="23"/>
      <c r="Q9" s="23"/>
    </row>
    <row r="10" spans="2:17" s="24" customFormat="1" ht="12.75" x14ac:dyDescent="0.25">
      <c r="B10" s="278" t="s">
        <v>139</v>
      </c>
      <c r="C10" s="278"/>
      <c r="D10" s="278"/>
      <c r="E10" s="278"/>
      <c r="F10" s="278"/>
      <c r="G10" s="278"/>
      <c r="H10" s="278"/>
      <c r="I10" s="278"/>
      <c r="J10" s="278"/>
      <c r="K10" s="21"/>
      <c r="L10" s="279" t="s">
        <v>63</v>
      </c>
      <c r="M10" s="279"/>
      <c r="N10" s="279"/>
      <c r="O10" s="280">
        <f>Q41</f>
        <v>0</v>
      </c>
      <c r="P10" s="280"/>
      <c r="Q10" s="25" t="s">
        <v>64</v>
      </c>
    </row>
    <row r="11" spans="2:17" ht="15.75" x14ac:dyDescent="0.25">
      <c r="B11" s="4"/>
      <c r="C11" s="5"/>
      <c r="D11" s="4"/>
      <c r="E11" s="4"/>
      <c r="F11" s="4"/>
      <c r="G11" s="5"/>
      <c r="H11" s="4"/>
      <c r="I11" s="4"/>
      <c r="J11" s="5"/>
      <c r="K11" s="5"/>
      <c r="L11" s="4"/>
      <c r="M11" s="4"/>
      <c r="N11" s="26"/>
      <c r="O11" s="26"/>
      <c r="P11" s="27"/>
      <c r="Q11" s="72"/>
    </row>
    <row r="12" spans="2:17" s="24" customFormat="1" ht="12.75" x14ac:dyDescent="0.25">
      <c r="B12" s="72"/>
      <c r="C12" s="21"/>
      <c r="D12" s="72"/>
      <c r="E12" s="72"/>
      <c r="F12" s="72"/>
      <c r="G12" s="21"/>
      <c r="H12" s="72"/>
      <c r="I12" s="72"/>
      <c r="J12" s="279" t="s">
        <v>124</v>
      </c>
      <c r="K12" s="279"/>
      <c r="L12" s="279"/>
      <c r="M12" s="279"/>
      <c r="N12" s="279"/>
      <c r="O12" s="279"/>
      <c r="P12" s="279"/>
      <c r="Q12" s="279"/>
    </row>
    <row r="13" spans="2:17" ht="16.5" thickBot="1" x14ac:dyDescent="0.3">
      <c r="B13" s="72"/>
      <c r="C13" s="21"/>
      <c r="D13" s="72"/>
      <c r="E13" s="72"/>
      <c r="F13" s="72"/>
      <c r="G13" s="21"/>
      <c r="H13" s="72"/>
      <c r="I13" s="72"/>
      <c r="J13" s="5"/>
      <c r="K13" s="5"/>
      <c r="L13" s="4"/>
      <c r="M13" s="4"/>
      <c r="N13" s="4"/>
      <c r="O13" s="4"/>
      <c r="P13" s="4"/>
      <c r="Q13" s="4"/>
    </row>
    <row r="14" spans="2:17" s="24" customFormat="1" ht="12.75" x14ac:dyDescent="0.25">
      <c r="B14" s="281" t="s">
        <v>50</v>
      </c>
      <c r="C14" s="283" t="s">
        <v>22</v>
      </c>
      <c r="D14" s="283" t="s">
        <v>21</v>
      </c>
      <c r="E14" s="283" t="s">
        <v>65</v>
      </c>
      <c r="F14" s="283" t="s">
        <v>66</v>
      </c>
      <c r="G14" s="283" t="s">
        <v>67</v>
      </c>
      <c r="H14" s="283"/>
      <c r="I14" s="283"/>
      <c r="J14" s="283"/>
      <c r="K14" s="283"/>
      <c r="L14" s="283"/>
      <c r="M14" s="283" t="s">
        <v>68</v>
      </c>
      <c r="N14" s="283"/>
      <c r="O14" s="283"/>
      <c r="P14" s="283"/>
      <c r="Q14" s="285"/>
    </row>
    <row r="15" spans="2:17" s="24" customFormat="1" ht="67.5" customHeight="1" thickBot="1" x14ac:dyDescent="0.3">
      <c r="B15" s="282"/>
      <c r="C15" s="284"/>
      <c r="D15" s="284"/>
      <c r="E15" s="284"/>
      <c r="F15" s="284"/>
      <c r="G15" s="73" t="s">
        <v>69</v>
      </c>
      <c r="H15" s="73" t="s">
        <v>71</v>
      </c>
      <c r="I15" s="73" t="s">
        <v>72</v>
      </c>
      <c r="J15" s="73" t="s">
        <v>171</v>
      </c>
      <c r="K15" s="73" t="s">
        <v>73</v>
      </c>
      <c r="L15" s="39" t="s">
        <v>74</v>
      </c>
      <c r="M15" s="73" t="s">
        <v>70</v>
      </c>
      <c r="N15" s="73" t="s">
        <v>75</v>
      </c>
      <c r="O15" s="73" t="s">
        <v>171</v>
      </c>
      <c r="P15" s="73" t="s">
        <v>76</v>
      </c>
      <c r="Q15" s="40" t="s">
        <v>77</v>
      </c>
    </row>
    <row r="16" spans="2:17" s="20" customFormat="1" ht="3.75" customHeight="1" thickTop="1" x14ac:dyDescent="0.25">
      <c r="B16" s="41"/>
      <c r="C16" s="42"/>
      <c r="D16" s="56"/>
      <c r="E16" s="56"/>
      <c r="F16" s="43"/>
      <c r="G16" s="42"/>
      <c r="H16" s="56"/>
      <c r="I16" s="56"/>
      <c r="J16" s="42"/>
      <c r="K16" s="42"/>
      <c r="L16" s="56"/>
      <c r="M16" s="56"/>
      <c r="N16" s="56"/>
      <c r="O16" s="56"/>
      <c r="P16" s="56"/>
      <c r="Q16" s="57"/>
    </row>
    <row r="17" spans="2:17" s="20" customFormat="1" ht="12" x14ac:dyDescent="0.25">
      <c r="B17" s="77"/>
      <c r="C17" s="80"/>
      <c r="D17" s="86" t="s">
        <v>100</v>
      </c>
      <c r="E17" s="87"/>
      <c r="F17" s="88"/>
      <c r="G17" s="80"/>
      <c r="H17" s="89"/>
      <c r="I17" s="89"/>
      <c r="J17" s="80"/>
      <c r="K17" s="80"/>
      <c r="L17" s="89"/>
      <c r="M17" s="89"/>
      <c r="N17" s="89"/>
      <c r="O17" s="89"/>
      <c r="P17" s="89"/>
      <c r="Q17" s="90"/>
    </row>
    <row r="18" spans="2:17" s="20" customFormat="1" ht="12" x14ac:dyDescent="0.25">
      <c r="B18" s="47">
        <v>1</v>
      </c>
      <c r="C18" s="46" t="s">
        <v>29</v>
      </c>
      <c r="D18" s="48" t="s">
        <v>101</v>
      </c>
      <c r="E18" s="46" t="s">
        <v>1</v>
      </c>
      <c r="F18" s="65">
        <v>108</v>
      </c>
      <c r="G18" s="45"/>
      <c r="H18" s="70"/>
      <c r="I18" s="52"/>
      <c r="J18" s="45"/>
      <c r="K18" s="45"/>
      <c r="L18" s="54"/>
      <c r="M18" s="53"/>
      <c r="N18" s="53"/>
      <c r="O18" s="53"/>
      <c r="P18" s="53"/>
      <c r="Q18" s="55"/>
    </row>
    <row r="19" spans="2:17" s="20" customFormat="1" ht="26.25" customHeight="1" x14ac:dyDescent="0.25">
      <c r="B19" s="44">
        <v>2</v>
      </c>
      <c r="C19" s="45" t="s">
        <v>24</v>
      </c>
      <c r="D19" s="48" t="s">
        <v>146</v>
      </c>
      <c r="E19" s="46" t="s">
        <v>121</v>
      </c>
      <c r="F19" s="65">
        <v>110.5</v>
      </c>
      <c r="G19" s="45"/>
      <c r="H19" s="70"/>
      <c r="I19" s="52"/>
      <c r="J19" s="45"/>
      <c r="K19" s="45"/>
      <c r="L19" s="54"/>
      <c r="M19" s="53"/>
      <c r="N19" s="53"/>
      <c r="O19" s="53"/>
      <c r="P19" s="53"/>
      <c r="Q19" s="55"/>
    </row>
    <row r="20" spans="2:17" s="20" customFormat="1" ht="24" x14ac:dyDescent="0.25">
      <c r="B20" s="44">
        <v>3</v>
      </c>
      <c r="C20" s="45" t="s">
        <v>24</v>
      </c>
      <c r="D20" s="48" t="s">
        <v>102</v>
      </c>
      <c r="E20" s="46" t="s">
        <v>122</v>
      </c>
      <c r="F20" s="65">
        <v>5</v>
      </c>
      <c r="G20" s="45"/>
      <c r="H20" s="70"/>
      <c r="I20" s="52"/>
      <c r="J20" s="45"/>
      <c r="K20" s="45"/>
      <c r="L20" s="54"/>
      <c r="M20" s="53"/>
      <c r="N20" s="53"/>
      <c r="O20" s="53"/>
      <c r="P20" s="53"/>
      <c r="Q20" s="55"/>
    </row>
    <row r="21" spans="2:17" s="20" customFormat="1" ht="12" x14ac:dyDescent="0.25">
      <c r="B21" s="44">
        <v>4</v>
      </c>
      <c r="C21" s="45" t="s">
        <v>24</v>
      </c>
      <c r="D21" s="48" t="s">
        <v>104</v>
      </c>
      <c r="E21" s="46" t="s">
        <v>103</v>
      </c>
      <c r="F21" s="293">
        <v>1</v>
      </c>
      <c r="G21" s="65"/>
      <c r="H21" s="70"/>
      <c r="I21" s="52"/>
      <c r="J21" s="65"/>
      <c r="K21" s="65"/>
      <c r="L21" s="54"/>
      <c r="M21" s="53"/>
      <c r="N21" s="53"/>
      <c r="O21" s="53"/>
      <c r="P21" s="53"/>
      <c r="Q21" s="55"/>
    </row>
    <row r="22" spans="2:17" s="20" customFormat="1" ht="12" x14ac:dyDescent="0.25">
      <c r="B22" s="44">
        <v>5</v>
      </c>
      <c r="C22" s="45" t="s">
        <v>24</v>
      </c>
      <c r="D22" s="48" t="s">
        <v>105</v>
      </c>
      <c r="E22" s="46" t="s">
        <v>1</v>
      </c>
      <c r="F22" s="65">
        <v>11</v>
      </c>
      <c r="G22" s="65"/>
      <c r="H22" s="70"/>
      <c r="I22" s="52"/>
      <c r="J22" s="65"/>
      <c r="K22" s="65"/>
      <c r="L22" s="54"/>
      <c r="M22" s="53"/>
      <c r="N22" s="53"/>
      <c r="O22" s="53"/>
      <c r="P22" s="53"/>
      <c r="Q22" s="55"/>
    </row>
    <row r="23" spans="2:17" s="20" customFormat="1" ht="12" x14ac:dyDescent="0.25">
      <c r="B23" s="77"/>
      <c r="C23" s="78"/>
      <c r="D23" s="79" t="s">
        <v>106</v>
      </c>
      <c r="E23" s="80"/>
      <c r="F23" s="85"/>
      <c r="G23" s="85"/>
      <c r="H23" s="81"/>
      <c r="I23" s="81"/>
      <c r="J23" s="85"/>
      <c r="K23" s="85"/>
      <c r="L23" s="82"/>
      <c r="M23" s="83"/>
      <c r="N23" s="83"/>
      <c r="O23" s="83"/>
      <c r="P23" s="83"/>
      <c r="Q23" s="84"/>
    </row>
    <row r="24" spans="2:17" s="20" customFormat="1" ht="12" x14ac:dyDescent="0.25">
      <c r="B24" s="44">
        <v>6</v>
      </c>
      <c r="C24" s="45" t="s">
        <v>24</v>
      </c>
      <c r="D24" s="48" t="s">
        <v>107</v>
      </c>
      <c r="E24" s="46" t="s">
        <v>121</v>
      </c>
      <c r="F24" s="65">
        <v>500</v>
      </c>
      <c r="G24" s="45"/>
      <c r="H24" s="70"/>
      <c r="I24" s="52"/>
      <c r="J24" s="45"/>
      <c r="K24" s="45"/>
      <c r="L24" s="54"/>
      <c r="M24" s="53"/>
      <c r="N24" s="53"/>
      <c r="O24" s="53"/>
      <c r="P24" s="53"/>
      <c r="Q24" s="55"/>
    </row>
    <row r="25" spans="2:17" s="20" customFormat="1" ht="12" x14ac:dyDescent="0.25">
      <c r="B25" s="77"/>
      <c r="C25" s="78"/>
      <c r="D25" s="79" t="s">
        <v>108</v>
      </c>
      <c r="E25" s="80"/>
      <c r="F25" s="85"/>
      <c r="G25" s="85"/>
      <c r="H25" s="81"/>
      <c r="I25" s="81"/>
      <c r="J25" s="85"/>
      <c r="K25" s="85"/>
      <c r="L25" s="82"/>
      <c r="M25" s="83"/>
      <c r="N25" s="83"/>
      <c r="O25" s="83"/>
      <c r="P25" s="83"/>
      <c r="Q25" s="84"/>
    </row>
    <row r="26" spans="2:17" s="20" customFormat="1" ht="24" x14ac:dyDescent="0.25">
      <c r="B26" s="44">
        <v>7</v>
      </c>
      <c r="C26" s="45" t="s">
        <v>24</v>
      </c>
      <c r="D26" s="74" t="s">
        <v>109</v>
      </c>
      <c r="E26" s="75" t="s">
        <v>117</v>
      </c>
      <c r="F26" s="292">
        <v>5</v>
      </c>
      <c r="G26" s="45"/>
      <c r="H26" s="70"/>
      <c r="I26" s="52"/>
      <c r="J26" s="45"/>
      <c r="K26" s="45"/>
      <c r="L26" s="54"/>
      <c r="M26" s="53"/>
      <c r="N26" s="53"/>
      <c r="O26" s="53"/>
      <c r="P26" s="53"/>
      <c r="Q26" s="55"/>
    </row>
    <row r="27" spans="2:17" s="20" customFormat="1" ht="36" x14ac:dyDescent="0.25">
      <c r="B27" s="44">
        <v>8</v>
      </c>
      <c r="C27" s="45" t="s">
        <v>24</v>
      </c>
      <c r="D27" s="74" t="s">
        <v>110</v>
      </c>
      <c r="E27" s="75" t="s">
        <v>118</v>
      </c>
      <c r="F27" s="292">
        <v>18</v>
      </c>
      <c r="G27" s="65"/>
      <c r="H27" s="70"/>
      <c r="I27" s="52"/>
      <c r="J27" s="65"/>
      <c r="K27" s="65"/>
      <c r="L27" s="54"/>
      <c r="M27" s="53"/>
      <c r="N27" s="53"/>
      <c r="O27" s="53"/>
      <c r="P27" s="53"/>
      <c r="Q27" s="55"/>
    </row>
    <row r="28" spans="2:17" s="20" customFormat="1" ht="36" x14ac:dyDescent="0.25">
      <c r="B28" s="44">
        <v>9</v>
      </c>
      <c r="C28" s="45" t="s">
        <v>24</v>
      </c>
      <c r="D28" s="74" t="s">
        <v>111</v>
      </c>
      <c r="E28" s="75" t="s">
        <v>118</v>
      </c>
      <c r="F28" s="292">
        <v>18</v>
      </c>
      <c r="G28" s="45"/>
      <c r="H28" s="70"/>
      <c r="I28" s="52"/>
      <c r="J28" s="45"/>
      <c r="K28" s="45"/>
      <c r="L28" s="54"/>
      <c r="M28" s="53"/>
      <c r="N28" s="53"/>
      <c r="O28" s="53"/>
      <c r="P28" s="53"/>
      <c r="Q28" s="55"/>
    </row>
    <row r="29" spans="2:17" s="20" customFormat="1" ht="36" x14ac:dyDescent="0.25">
      <c r="B29" s="44">
        <v>10</v>
      </c>
      <c r="C29" s="45" t="s">
        <v>24</v>
      </c>
      <c r="D29" s="76" t="s">
        <v>112</v>
      </c>
      <c r="E29" s="75" t="s">
        <v>118</v>
      </c>
      <c r="F29" s="292">
        <v>4</v>
      </c>
      <c r="G29" s="65"/>
      <c r="H29" s="70"/>
      <c r="I29" s="52"/>
      <c r="J29" s="65"/>
      <c r="K29" s="65"/>
      <c r="L29" s="54"/>
      <c r="M29" s="53"/>
      <c r="N29" s="53"/>
      <c r="O29" s="53"/>
      <c r="P29" s="53"/>
      <c r="Q29" s="55"/>
    </row>
    <row r="30" spans="2:17" s="20" customFormat="1" ht="36" x14ac:dyDescent="0.25">
      <c r="B30" s="44">
        <v>11</v>
      </c>
      <c r="C30" s="45" t="s">
        <v>24</v>
      </c>
      <c r="D30" s="74" t="s">
        <v>126</v>
      </c>
      <c r="E30" s="75" t="s">
        <v>118</v>
      </c>
      <c r="F30" s="292">
        <v>200</v>
      </c>
      <c r="G30" s="65"/>
      <c r="H30" s="70"/>
      <c r="I30" s="52"/>
      <c r="J30" s="65"/>
      <c r="K30" s="65"/>
      <c r="L30" s="54"/>
      <c r="M30" s="53"/>
      <c r="N30" s="53"/>
      <c r="O30" s="53"/>
      <c r="P30" s="53"/>
      <c r="Q30" s="55"/>
    </row>
    <row r="31" spans="2:17" s="20" customFormat="1" ht="12" x14ac:dyDescent="0.25">
      <c r="B31" s="44"/>
      <c r="C31" s="45"/>
      <c r="D31" s="48"/>
      <c r="E31" s="46"/>
      <c r="F31" s="65"/>
      <c r="G31" s="65"/>
      <c r="H31" s="52"/>
      <c r="I31" s="52"/>
      <c r="J31" s="65"/>
      <c r="K31" s="65"/>
      <c r="L31" s="54"/>
      <c r="M31" s="53"/>
      <c r="N31" s="53"/>
      <c r="O31" s="53"/>
      <c r="P31" s="53"/>
      <c r="Q31" s="55"/>
    </row>
    <row r="32" spans="2:17" s="20" customFormat="1" ht="12" x14ac:dyDescent="0.25">
      <c r="B32" s="77"/>
      <c r="C32" s="78"/>
      <c r="D32" s="79" t="s">
        <v>113</v>
      </c>
      <c r="E32" s="80"/>
      <c r="F32" s="85"/>
      <c r="G32" s="85"/>
      <c r="H32" s="81"/>
      <c r="I32" s="81"/>
      <c r="J32" s="85"/>
      <c r="K32" s="85"/>
      <c r="L32" s="82"/>
      <c r="M32" s="83"/>
      <c r="N32" s="83"/>
      <c r="O32" s="83"/>
      <c r="P32" s="83"/>
      <c r="Q32" s="84"/>
    </row>
    <row r="33" spans="2:19" s="20" customFormat="1" ht="24.75" customHeight="1" x14ac:dyDescent="0.25">
      <c r="B33" s="44">
        <v>12</v>
      </c>
      <c r="C33" s="45" t="s">
        <v>24</v>
      </c>
      <c r="D33" s="48" t="s">
        <v>147</v>
      </c>
      <c r="E33" s="46" t="s">
        <v>121</v>
      </c>
      <c r="F33" s="65">
        <v>110.5</v>
      </c>
      <c r="G33" s="65"/>
      <c r="H33" s="70"/>
      <c r="I33" s="52"/>
      <c r="J33" s="65"/>
      <c r="K33" s="65"/>
      <c r="L33" s="54"/>
      <c r="M33" s="53"/>
      <c r="N33" s="53"/>
      <c r="O33" s="53"/>
      <c r="P33" s="53"/>
      <c r="Q33" s="55"/>
    </row>
    <row r="34" spans="2:19" s="20" customFormat="1" ht="24.75" customHeight="1" x14ac:dyDescent="0.25">
      <c r="B34" s="44">
        <v>13</v>
      </c>
      <c r="C34" s="45" t="s">
        <v>24</v>
      </c>
      <c r="D34" s="48" t="s">
        <v>148</v>
      </c>
      <c r="E34" s="46" t="s">
        <v>121</v>
      </c>
      <c r="F34" s="65">
        <v>15</v>
      </c>
      <c r="G34" s="65"/>
      <c r="H34" s="70"/>
      <c r="I34" s="52"/>
      <c r="J34" s="65"/>
      <c r="K34" s="65"/>
      <c r="L34" s="54"/>
      <c r="M34" s="53"/>
      <c r="N34" s="53"/>
      <c r="O34" s="53"/>
      <c r="P34" s="53"/>
      <c r="Q34" s="55"/>
    </row>
    <row r="35" spans="2:19" s="20" customFormat="1" ht="24.75" customHeight="1" x14ac:dyDescent="0.25">
      <c r="B35" s="44">
        <v>14</v>
      </c>
      <c r="C35" s="45" t="s">
        <v>24</v>
      </c>
      <c r="D35" s="48" t="s">
        <v>149</v>
      </c>
      <c r="E35" s="46" t="s">
        <v>121</v>
      </c>
      <c r="F35" s="65">
        <v>15</v>
      </c>
      <c r="G35" s="65"/>
      <c r="H35" s="70"/>
      <c r="I35" s="52"/>
      <c r="J35" s="65"/>
      <c r="K35" s="65"/>
      <c r="L35" s="54"/>
      <c r="M35" s="53"/>
      <c r="N35" s="53"/>
      <c r="O35" s="53"/>
      <c r="P35" s="53"/>
      <c r="Q35" s="55"/>
    </row>
    <row r="36" spans="2:19" s="20" customFormat="1" ht="12.75" customHeight="1" x14ac:dyDescent="0.25">
      <c r="B36" s="77"/>
      <c r="C36" s="78"/>
      <c r="D36" s="79" t="s">
        <v>114</v>
      </c>
      <c r="E36" s="80"/>
      <c r="F36" s="85"/>
      <c r="G36" s="85"/>
      <c r="H36" s="81"/>
      <c r="I36" s="81"/>
      <c r="J36" s="85"/>
      <c r="K36" s="85"/>
      <c r="L36" s="82"/>
      <c r="M36" s="83"/>
      <c r="N36" s="83"/>
      <c r="O36" s="83"/>
      <c r="P36" s="83"/>
      <c r="Q36" s="84"/>
    </row>
    <row r="37" spans="2:19" s="20" customFormat="1" ht="24" x14ac:dyDescent="0.25">
      <c r="B37" s="44">
        <v>15</v>
      </c>
      <c r="C37" s="45" t="s">
        <v>24</v>
      </c>
      <c r="D37" s="48" t="s">
        <v>115</v>
      </c>
      <c r="E37" s="46" t="s">
        <v>1</v>
      </c>
      <c r="F37" s="65">
        <v>5</v>
      </c>
      <c r="G37" s="45"/>
      <c r="H37" s="70"/>
      <c r="I37" s="52"/>
      <c r="J37" s="45"/>
      <c r="K37" s="45"/>
      <c r="L37" s="54"/>
      <c r="M37" s="53"/>
      <c r="N37" s="53"/>
      <c r="O37" s="53"/>
      <c r="P37" s="53"/>
      <c r="Q37" s="55"/>
    </row>
    <row r="38" spans="2:19" s="20" customFormat="1" ht="24" x14ac:dyDescent="0.25">
      <c r="B38" s="44">
        <v>16</v>
      </c>
      <c r="C38" s="45" t="s">
        <v>24</v>
      </c>
      <c r="D38" s="48" t="s">
        <v>116</v>
      </c>
      <c r="E38" s="46" t="s">
        <v>1</v>
      </c>
      <c r="F38" s="65">
        <v>6</v>
      </c>
      <c r="G38" s="45"/>
      <c r="H38" s="70"/>
      <c r="I38" s="52"/>
      <c r="J38" s="45"/>
      <c r="K38" s="45"/>
      <c r="L38" s="54"/>
      <c r="M38" s="53"/>
      <c r="N38" s="53"/>
      <c r="O38" s="53"/>
      <c r="P38" s="53"/>
      <c r="Q38" s="55"/>
    </row>
    <row r="39" spans="2:19" s="20" customFormat="1" ht="12" x14ac:dyDescent="0.25">
      <c r="B39" s="44"/>
      <c r="C39" s="45"/>
      <c r="D39" s="48"/>
      <c r="E39" s="46"/>
      <c r="F39" s="65"/>
      <c r="G39" s="46"/>
      <c r="H39" s="52"/>
      <c r="I39" s="52"/>
      <c r="J39" s="46"/>
      <c r="K39" s="46"/>
      <c r="L39" s="54"/>
      <c r="M39" s="53"/>
      <c r="N39" s="53"/>
      <c r="O39" s="53"/>
      <c r="P39" s="53"/>
      <c r="Q39" s="55"/>
    </row>
    <row r="40" spans="2:19" ht="3.75" customHeight="1" x14ac:dyDescent="0.25">
      <c r="B40" s="49"/>
      <c r="C40" s="50"/>
      <c r="D40" s="59"/>
      <c r="E40" s="51"/>
      <c r="F40" s="51"/>
      <c r="G40" s="64"/>
      <c r="H40" s="60"/>
      <c r="I40" s="60"/>
      <c r="J40" s="64"/>
      <c r="K40" s="64"/>
      <c r="L40" s="60"/>
      <c r="M40" s="60"/>
      <c r="N40" s="60"/>
      <c r="O40" s="60"/>
      <c r="P40" s="60"/>
      <c r="Q40" s="61"/>
    </row>
    <row r="41" spans="2:19" s="20" customFormat="1" ht="12.75" thickBot="1" x14ac:dyDescent="0.3">
      <c r="B41" s="286" t="s">
        <v>119</v>
      </c>
      <c r="C41" s="287"/>
      <c r="D41" s="287"/>
      <c r="E41" s="287"/>
      <c r="F41" s="287"/>
      <c r="G41" s="287"/>
      <c r="H41" s="287"/>
      <c r="I41" s="287"/>
      <c r="J41" s="287"/>
      <c r="K41" s="287"/>
      <c r="L41" s="28"/>
      <c r="M41" s="71"/>
      <c r="N41" s="71"/>
      <c r="O41" s="71"/>
      <c r="P41" s="71"/>
      <c r="Q41" s="29">
        <f>P41+O41+N41</f>
        <v>0</v>
      </c>
    </row>
    <row r="42" spans="2:19" x14ac:dyDescent="0.25">
      <c r="B42" s="10"/>
      <c r="C42" s="21"/>
      <c r="D42" s="10"/>
      <c r="E42" s="10"/>
      <c r="F42" s="10"/>
      <c r="G42" s="21"/>
      <c r="H42" s="10"/>
      <c r="I42" s="10"/>
      <c r="J42" s="21"/>
      <c r="K42" s="21"/>
      <c r="L42" s="10"/>
      <c r="M42" s="30"/>
      <c r="N42" s="30"/>
      <c r="O42" s="30"/>
      <c r="P42" s="30"/>
      <c r="Q42" s="30"/>
    </row>
    <row r="43" spans="2:19" x14ac:dyDescent="0.25">
      <c r="B43" s="34"/>
      <c r="C43" s="35"/>
      <c r="D43" s="62"/>
      <c r="E43" s="62"/>
      <c r="F43" s="33"/>
    </row>
    <row r="44" spans="2:19" ht="15" customHeight="1" x14ac:dyDescent="0.25">
      <c r="B44" s="268"/>
      <c r="C44" s="268"/>
      <c r="D44" s="268"/>
    </row>
    <row r="45" spans="2:19" ht="131.25" customHeight="1" x14ac:dyDescent="0.2">
      <c r="B45" s="296" t="s">
        <v>172</v>
      </c>
      <c r="C45" s="297"/>
      <c r="D45" s="297"/>
      <c r="E45" s="297"/>
      <c r="F45" s="297"/>
      <c r="G45" s="297"/>
      <c r="H45" s="297"/>
      <c r="I45" s="297"/>
      <c r="J45" s="297"/>
      <c r="K45" s="297"/>
      <c r="L45" s="297"/>
      <c r="M45" s="297"/>
      <c r="N45" s="297"/>
      <c r="O45" s="297"/>
      <c r="P45" s="297"/>
      <c r="Q45" s="297"/>
      <c r="R45" s="216"/>
      <c r="S45" s="216"/>
    </row>
  </sheetData>
  <mergeCells count="25">
    <mergeCell ref="B45:Q45"/>
    <mergeCell ref="B44:D44"/>
    <mergeCell ref="O10:P10"/>
    <mergeCell ref="J12:Q12"/>
    <mergeCell ref="B14:B15"/>
    <mergeCell ref="C14:C15"/>
    <mergeCell ref="D14:D15"/>
    <mergeCell ref="E14:E15"/>
    <mergeCell ref="F14:F15"/>
    <mergeCell ref="G14:L14"/>
    <mergeCell ref="M14:Q14"/>
    <mergeCell ref="B41:K41"/>
    <mergeCell ref="B7:D7"/>
    <mergeCell ref="E7:M7"/>
    <mergeCell ref="B8:D8"/>
    <mergeCell ref="E8:M8"/>
    <mergeCell ref="B10:J10"/>
    <mergeCell ref="L10:N10"/>
    <mergeCell ref="B6:D6"/>
    <mergeCell ref="E6:M6"/>
    <mergeCell ref="B1:Q1"/>
    <mergeCell ref="B2:Q2"/>
    <mergeCell ref="B3:Q3"/>
    <mergeCell ref="B5:D5"/>
    <mergeCell ref="E5:M5"/>
  </mergeCells>
  <phoneticPr fontId="32" type="noConversion"/>
  <pageMargins left="0.70866141732283472" right="0.70866141732283472" top="0.74803149606299213" bottom="0.74803149606299213" header="0.31496062992125984" footer="0.31496062992125984"/>
  <pageSetup paperSize="9" scale="70" firstPageNumber="11" orientation="landscape" useFirstPageNumber="1" r:id="rId1"/>
  <headerFooter>
    <oddHeader xml:space="preserve">&amp;LPašteces kanalizācijas tīkla pārbūve Vienības gatvē, Rīgā </oddHeader>
    <oddFooter>&amp;LSIA “Aqua-Brambis” Pas.Nr.1608-3&amp;R&amp;P</oddFooter>
  </headerFooter>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9007357695F1D04791529D22E8E6F758" ma:contentTypeVersion="18" ma:contentTypeDescription="Izveidot jaunu dokumentu." ma:contentTypeScope="" ma:versionID="ca3248ee53a1cb34541b9037ca1c353a">
  <xsd:schema xmlns:xsd="http://www.w3.org/2001/XMLSchema" xmlns:xs="http://www.w3.org/2001/XMLSchema" xmlns:p="http://schemas.microsoft.com/office/2006/metadata/properties" xmlns:ns2="7721d402-5ece-4e4d-bdf8-2b5e8de55442" xmlns:ns3="a0cca391-1a2a-4d38-a21f-45a3af5d9a64" targetNamespace="http://schemas.microsoft.com/office/2006/metadata/properties" ma:root="true" ma:fieldsID="43d1194da1a99b7b24b8a4b3793419f3" ns2:_="" ns3:_="">
    <xsd:import namespace="7721d402-5ece-4e4d-bdf8-2b5e8de55442"/>
    <xsd:import namespace="a0cca391-1a2a-4d38-a21f-45a3af5d9a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1d402-5ece-4e4d-bdf8-2b5e8de5544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cca391-1a2a-4d38-a21f-45a3af5d9a64"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babe1df2-8647-420d-83fb-16062c112bf6}" ma:internalName="TaxCatchAll" ma:showField="CatchAllData" ma:web="a0cca391-1a2a-4d38-a21f-45a3af5d9a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087C19-87F5-472D-ADB9-1AF0CEF38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21d402-5ece-4e4d-bdf8-2b5e8de55442"/>
    <ds:schemaRef ds:uri="a0cca391-1a2a-4d38-a21f-45a3af5d9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0B3A93-530C-4C3E-AF94-F50022B255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4</vt:i4>
      </vt:variant>
    </vt:vector>
  </HeadingPairs>
  <TitlesOfParts>
    <vt:vector size="8" baseType="lpstr">
      <vt:lpstr>Koptāme</vt:lpstr>
      <vt:lpstr>Kopsavilkums</vt:lpstr>
      <vt:lpstr>kanalizācija</vt:lpstr>
      <vt:lpstr>Segumi</vt:lpstr>
      <vt:lpstr>kanalizācija!Drukas_apgabals</vt:lpstr>
      <vt:lpstr>Kopsavilkums!Drukas_apgabals</vt:lpstr>
      <vt:lpstr>Koptāme!Drukas_apgabals</vt:lpstr>
      <vt:lpstr>Segumi!Drukas_apgabals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Dāvis Ģērmanis</cp:lastModifiedBy>
  <cp:lastPrinted>2022-12-22T14:32:49Z</cp:lastPrinted>
  <dcterms:created xsi:type="dcterms:W3CDTF">2010-08-11T07:04:22Z</dcterms:created>
  <dcterms:modified xsi:type="dcterms:W3CDTF">2024-11-07T09:57:08Z</dcterms:modified>
</cp:coreProperties>
</file>