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G:\PersonInfo\IVD\IEPIRKUMI\ATKLATI_KONKURSI\2024\RŪ-2024_8 Ūdensvada tīkla izbūve Rīgā, Krasta ielā 83 (VR)\Nolikums\"/>
    </mc:Choice>
  </mc:AlternateContent>
  <xr:revisionPtr revIDLastSave="0" documentId="13_ncr:1_{F17F1C59-28D5-4D58-927B-D7BCCD0C395A}" xr6:coauthVersionLast="47" xr6:coauthVersionMax="47" xr10:uidLastSave="{00000000-0000-0000-0000-000000000000}"/>
  <bookViews>
    <workbookView xWindow="-120" yWindow="-120" windowWidth="29040" windowHeight="17640" xr2:uid="{00000000-000D-0000-FFFF-FFFF00000000}"/>
  </bookViews>
  <sheets>
    <sheet name="Koptāme" sheetId="12" r:id="rId1"/>
    <sheet name="Kopsavilkums" sheetId="16" r:id="rId2"/>
    <sheet name="LOK-1" sheetId="15" r:id="rId3"/>
  </sheets>
  <definedNames>
    <definedName name="_xlnm.Print_Area" localSheetId="0">Koptāme!$A$1:$C$24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5" l="1"/>
  <c r="B13" i="16"/>
  <c r="P57" i="15"/>
  <c r="P56" i="15"/>
  <c r="P55" i="15"/>
  <c r="P54" i="15"/>
  <c r="P52" i="15"/>
  <c r="P51" i="15"/>
  <c r="P50" i="15"/>
  <c r="P49" i="15"/>
  <c r="P48" i="15"/>
  <c r="P47" i="15"/>
  <c r="P46" i="15"/>
  <c r="P45" i="15"/>
  <c r="P43" i="15"/>
  <c r="P42" i="15"/>
  <c r="P41" i="15"/>
  <c r="P40" i="15"/>
  <c r="P39" i="15"/>
  <c r="P38" i="15"/>
  <c r="P37" i="15"/>
  <c r="P36" i="15"/>
  <c r="P35" i="15"/>
  <c r="P32" i="15"/>
  <c r="P31" i="15"/>
  <c r="P30" i="15"/>
  <c r="P29" i="15"/>
  <c r="P28" i="15"/>
  <c r="P27" i="15"/>
  <c r="P26" i="15"/>
  <c r="P25" i="15"/>
  <c r="P23" i="15"/>
  <c r="P22" i="15"/>
  <c r="P21" i="15"/>
  <c r="P20" i="15"/>
  <c r="P19" i="15"/>
  <c r="P18" i="15"/>
  <c r="P17" i="15"/>
  <c r="P16" i="15"/>
  <c r="P15" i="15"/>
  <c r="K57" i="15"/>
  <c r="K56" i="15"/>
  <c r="K55" i="15"/>
  <c r="K54" i="15"/>
  <c r="K52" i="15"/>
  <c r="K51" i="15"/>
  <c r="K50" i="15"/>
  <c r="K49" i="15"/>
  <c r="K48" i="15"/>
  <c r="K47" i="15"/>
  <c r="K46" i="15"/>
  <c r="K45" i="15"/>
  <c r="K43" i="15"/>
  <c r="K42" i="15"/>
  <c r="K41" i="15"/>
  <c r="K40" i="15"/>
  <c r="K39" i="15"/>
  <c r="K38" i="15"/>
  <c r="K37" i="15"/>
  <c r="K36" i="15"/>
  <c r="K35" i="15"/>
  <c r="K32" i="15"/>
  <c r="K31" i="15"/>
  <c r="K30" i="15"/>
  <c r="K29" i="15"/>
  <c r="K28" i="15"/>
  <c r="K27" i="15"/>
  <c r="K26" i="15"/>
  <c r="K25" i="15"/>
  <c r="K23" i="15"/>
  <c r="K22" i="15"/>
  <c r="K21" i="15"/>
  <c r="K20" i="15"/>
  <c r="K19" i="15"/>
  <c r="K18" i="15"/>
  <c r="K17" i="15"/>
  <c r="K16" i="15"/>
  <c r="K15" i="15"/>
  <c r="L58" i="15" l="1"/>
  <c r="G13" i="16" s="1"/>
  <c r="G14" i="16" s="1"/>
  <c r="M58" i="15"/>
  <c r="D13" i="16" s="1"/>
  <c r="N58" i="15"/>
  <c r="E13" i="16" s="1"/>
  <c r="E14" i="16" s="1"/>
  <c r="O58" i="15"/>
  <c r="D14" i="16" l="1"/>
  <c r="P58" i="15"/>
  <c r="F13" i="16"/>
  <c r="F14" i="16" s="1"/>
  <c r="C13" i="16" l="1"/>
  <c r="C14" i="16" s="1"/>
  <c r="C18" i="16" s="1"/>
  <c r="C11" i="12" s="1"/>
  <c r="C13" i="12" s="1"/>
  <c r="C14" i="12" s="1"/>
  <c r="C15" i="12" s="1"/>
  <c r="O8" i="15"/>
</calcChain>
</file>

<file path=xl/sharedStrings.xml><?xml version="1.0" encoding="utf-8"?>
<sst xmlns="http://schemas.openxmlformats.org/spreadsheetml/2006/main" count="170" uniqueCount="122">
  <si>
    <t>Darba nosaukums</t>
  </si>
  <si>
    <t>Mērvienība</t>
  </si>
  <si>
    <t>m3</t>
  </si>
  <si>
    <t>m2</t>
  </si>
  <si>
    <t>Lokālā tāme Nr. 1</t>
  </si>
  <si>
    <t>Nr. p. k.</t>
  </si>
  <si>
    <t>Daudzums</t>
  </si>
  <si>
    <t>Tāmes izmaksas:</t>
  </si>
  <si>
    <t>Kopā:</t>
  </si>
  <si>
    <t xml:space="preserve">Objekta adrese: </t>
  </si>
  <si>
    <t>darbietilpība (c/h)</t>
  </si>
  <si>
    <t>laika norma (c/h)</t>
  </si>
  <si>
    <t>Būvniecības koptāme</t>
  </si>
  <si>
    <t>Objekta nosaukums</t>
  </si>
  <si>
    <t>Nr.p.k.</t>
  </si>
  <si>
    <t xml:space="preserve">Būves nosaukums: </t>
  </si>
  <si>
    <t>Pārbaudīja:</t>
  </si>
  <si>
    <t>(paraksts un tā atšifrējums, datums)</t>
  </si>
  <si>
    <t>Sastādīja:</t>
  </si>
  <si>
    <t>Būvlaukuma sagatavošanas un zemes darbi</t>
  </si>
  <si>
    <t>1.</t>
  </si>
  <si>
    <t>EUR</t>
  </si>
  <si>
    <t>Ūdensvada izbūve starp esošiem ūdensvadiem D110 un D200</t>
  </si>
  <si>
    <t>Krasta iela 83, Rīga</t>
  </si>
  <si>
    <t>darba alga (EUR)</t>
  </si>
  <si>
    <t>mehānismi (EUR)</t>
  </si>
  <si>
    <t>kopā (EUR)</t>
  </si>
  <si>
    <t>summa (EUR)</t>
  </si>
  <si>
    <t>Ārējā ūdens spiedvada PE 100RC caurules OD160x9.5, PN 10 slapjā gruntī H līdz 4.5m izbūve ar caurduršanas metodi</t>
  </si>
  <si>
    <t>Betona iestrāde</t>
  </si>
  <si>
    <t>gab.</t>
  </si>
  <si>
    <t>Atloku trejgabala Dn200/Dn150/Dn200 ierīkošana</t>
  </si>
  <si>
    <t>Atloku trejgabala Dn150/Dn150/Dn150 ierīkošana</t>
  </si>
  <si>
    <t>Atloku pāreja Dn150/Dn100</t>
  </si>
  <si>
    <t>Zaļās zonas atjaunošana</t>
  </si>
  <si>
    <t>Būvbedres sienu stiprināšana</t>
  </si>
  <si>
    <t>Atloku adaptera enkura Dn200 ierīkošana (stiepes noturīgs)</t>
  </si>
  <si>
    <t>Atloku adaptera enkura Dn100 ierīkošana  (stiepes noturīgs)</t>
  </si>
  <si>
    <t>Kopējās izmaksas</t>
  </si>
  <si>
    <t>Izjaucama atloku savienojuma Dn150 ierīkošana</t>
  </si>
  <si>
    <t>darba samaksas likme (Eur/h)</t>
  </si>
  <si>
    <t>UKT (ārējais ūdensvads un kanalizācija)</t>
  </si>
  <si>
    <t>Pazemes aizbīdņa DN 150 ar kapi ar fiksēta augstuma kāta pagarinātāju ierīkošana</t>
  </si>
  <si>
    <t>Būvbedres rakšana ar ekskavatoru un rokām</t>
  </si>
  <si>
    <t>Pazemes aizbīdņa DN 200 ar kāpi min 160mm ar fiksēta augstuma kāta pagarinātāju ierīkošana</t>
  </si>
  <si>
    <t>Pieslēgums pie esošā ūdensvada OD 160/d100</t>
  </si>
  <si>
    <t>Pieslēgums pie esošā ūdensvada OD 160/d200</t>
  </si>
  <si>
    <t>Būvbedres aizbēršana ar pievesto smilti (daļeji izmantojot esošo grunti), blietēšana pa slāņiem</t>
  </si>
  <si>
    <t>Ietves seguma (bruģakmens) atjaunošana, t.sk. veidojot pamatni no šķēmbām 20-40mm</t>
  </si>
  <si>
    <t>Būves nosaukums: Ūdensvada izbūve starp esošiem ūdensvadiem D110 un D200</t>
  </si>
  <si>
    <t>Objekta adrese: Krasta iela 83, Rīga</t>
  </si>
  <si>
    <t>Saistītā objekta nosaukums: Restorāna ēkas, biroja ēkas un 2 noliktavu ēku jaunbūves Krasta ielā 83, Rīgā</t>
  </si>
  <si>
    <t>Ūdensvads Ū1 (Ārējie tīkli) un būvlaukuma sagatavošanas un zemes darbi</t>
  </si>
  <si>
    <t>kompl.</t>
  </si>
  <si>
    <t xml:space="preserve">Karstā asfalta dilumkārtas AC11 surf būvniecība 4cm biezumā </t>
  </si>
  <si>
    <t>Karstā asfalta saistes kārta AC22 būvniecība 6cm biezumā</t>
  </si>
  <si>
    <t>Karstā asfalta seguma apakškārta AC 32 base būvniecība 10 cm biezumā</t>
  </si>
  <si>
    <t xml:space="preserve">Minerālmateriālu pamata virskārta, maisījums 0/45 LA≤35 N-II klase, biezumā 10 cm </t>
  </si>
  <si>
    <t xml:space="preserve">Minerālmateriālu pamata apakškārta, maisījums 0/56 LA≤35 N-II klase vai 0/63ps LA≤35 N-II klase, biezumā 15 cm </t>
  </si>
  <si>
    <t xml:space="preserve">Minerālmateriālu pamata virskārta, maisījums 0/45 magmatisko iežu šķembas, biezumā 12 cm </t>
  </si>
  <si>
    <t>Asfalta seguma atjaunošana saskaņā ar  RD SN noteikumiem Nr.120 (Krasta iela) 1. kategorija (Ielu brauktuves tips Nr. 1a)</t>
  </si>
  <si>
    <t>Ūdensvada mezgls M.1</t>
  </si>
  <si>
    <t>Ūdensvada mezgls M.2</t>
  </si>
  <si>
    <t>Šķersojums ar esošiem tīkliem / kabeļiem, ierīkošana</t>
  </si>
  <si>
    <t>Metināma īscaurule PE ar rotējošu atloku OD160</t>
  </si>
  <si>
    <t>Īscaurules ar atlokiem Dn200, L=200mm ierīkošana</t>
  </si>
  <si>
    <t>Īscaurules ar atlokiem Dn100, L=200mm ierīkošana</t>
  </si>
  <si>
    <t>viet.</t>
  </si>
  <si>
    <t>Tāme sastādīta:</t>
  </si>
  <si>
    <t>Asu nospraušana un izpildmērījumi (pirms un pēc darbu izpildes)</t>
  </si>
  <si>
    <t>m</t>
  </si>
  <si>
    <t>Gruntsūdens pazemināšana</t>
  </si>
  <si>
    <t>Pazemes aizbīdņa DN100 ar kapi min 160mm ar fiksēta augstuma kāta pagarinātāju ierīkošana</t>
  </si>
  <si>
    <t>Ūdensvada izbūve</t>
  </si>
  <si>
    <t>Piezīmes:</t>
  </si>
  <si>
    <t>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</si>
  <si>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2.Finanšu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</si>
  <si>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3. Finanšu piedāvājumā aprēķinus jāveic formulās ar noapaļojumu divi cipari aiz komata (jāizmanto funkcija “round”).</t>
  </si>
  <si>
    <t>4. Finanšu piedāvājumā vienības cenas algas izmaksas aprēķinu jāveic pēc formulas “laika norma x stundas likme = alga”.</t>
  </si>
  <si>
    <t>5. Finanšu piedāvājumā katras pozīcijas algas, būvizstrādājumu un mehānismu kopējās izmaksas aprēķinu jāveic pēc formulas “kopējais apjoms x vienības izmaksas”."</t>
  </si>
  <si>
    <t>Būvdarbu veicējs:</t>
  </si>
  <si>
    <t>Objekta izmaksas, EUR</t>
  </si>
  <si>
    <t>PVN(21%)</t>
  </si>
  <si>
    <t>Kopā ar PVN:</t>
  </si>
  <si>
    <t>Satiksmes organizācija</t>
  </si>
  <si>
    <t>Ūdensvada skalošana, dezinfekcija un hidrauliskā pārbaude</t>
  </si>
  <si>
    <t>Augšējās asfalta seguma kārtas demontāža un utilizācija (4cm biezumā)</t>
  </si>
  <si>
    <t>Apakšējās asfalta seguma kārtas demontāža un utilizācija (16 cm biezumā)</t>
  </si>
  <si>
    <t>Ietves seguma demontāža un utilizācija</t>
  </si>
  <si>
    <t>Tiešās izmaksas kopā t.sk. darba devēja sociālais nodoklis (23.59%)</t>
  </si>
  <si>
    <t>2.</t>
  </si>
  <si>
    <t>Sastādīja: (Sert.Nr._____)</t>
  </si>
  <si>
    <t>Pārbaudīja: (Sert.Nr._____)</t>
  </si>
  <si>
    <t>Nr. p.k.</t>
  </si>
  <si>
    <t>Kods  tāmes Nr.</t>
  </si>
  <si>
    <t xml:space="preserve"> Tāmes izmaksas          </t>
  </si>
  <si>
    <t> Tai skaitā</t>
  </si>
  <si>
    <t> Darbaietilpība (c/h)</t>
  </si>
  <si>
    <t xml:space="preserve"> darba alga          </t>
  </si>
  <si>
    <t xml:space="preserve">būv-izstrādājumi                       </t>
  </si>
  <si>
    <t xml:space="preserve"> mehānismi                      </t>
  </si>
  <si>
    <t>KOPĀ:</t>
  </si>
  <si>
    <t>Virsizdevumi (_____%)</t>
  </si>
  <si>
    <t>t.sk. darba aizsardzība (____%)</t>
  </si>
  <si>
    <t>Peļņa (_____%)</t>
  </si>
  <si>
    <t>PAVISAM KOPĀ:</t>
  </si>
  <si>
    <t xml:space="preserve">Piezīmes:
</t>
  </si>
  <si>
    <t>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</si>
  <si>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</si>
  <si>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</si>
  <si>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</si>
  <si>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5.Finanšu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</si>
  <si>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Sastādīja : (Sert.Nr._____)</t>
  </si>
  <si>
    <t xml:space="preserve">Kopsavilkuma aprēķins </t>
  </si>
  <si>
    <r>
      <rPr>
        <b/>
        <sz val="12"/>
        <color theme="1"/>
        <rFont val="Times New Roman"/>
        <family val="1"/>
        <charset val="186"/>
      </rPr>
      <t>Būves nosaukums:</t>
    </r>
    <r>
      <rPr>
        <sz val="12"/>
        <color theme="1"/>
        <rFont val="Times New Roman"/>
        <family val="1"/>
        <charset val="186"/>
      </rPr>
      <t xml:space="preserve"> Ūdensvada izbūve starp esošiem ūdensvadiem D110 un D200</t>
    </r>
  </si>
  <si>
    <r>
      <rPr>
        <b/>
        <sz val="12"/>
        <color theme="1"/>
        <rFont val="Times New Roman"/>
        <family val="1"/>
        <charset val="186"/>
      </rPr>
      <t xml:space="preserve">Objekta adrese: </t>
    </r>
    <r>
      <rPr>
        <sz val="12"/>
        <color theme="1"/>
        <rFont val="Times New Roman"/>
        <family val="1"/>
        <charset val="186"/>
      </rPr>
      <t>Krasta iela 83, Rīga</t>
    </r>
  </si>
  <si>
    <t xml:space="preserve">Iepirkuma identifikācijas Nr. </t>
  </si>
  <si>
    <r>
      <rPr>
        <b/>
        <sz val="12"/>
        <rFont val="Times New Roman"/>
        <family val="1"/>
        <charset val="186"/>
      </rPr>
      <t>Saistītā objekta nosaukums:</t>
    </r>
    <r>
      <rPr>
        <sz val="12"/>
        <rFont val="Times New Roman"/>
        <family val="1"/>
        <charset val="186"/>
      </rPr>
      <t xml:space="preserve"> Restorāna ēkas, biroja ēkas un 2 noliktavu ēku jaunbūves Krasta ielā 83, Rīgā</t>
    </r>
  </si>
  <si>
    <t>būvizstrādājumi (EUR)</t>
  </si>
  <si>
    <t>Tāme sastādīta 2024. gada tirgus cenās, pamatojoties uz UKT sadaļas rasējumiem</t>
  </si>
  <si>
    <t>Tāme sastādīta 2024.gada tirgus cenās, pamatojoties uz UKT sadaļas rasējumiem</t>
  </si>
  <si>
    <t>Maksa par ceļa elementu lietošanu saskaņā ar  Rīgas domes 12.07.2023. lēmumu Nr.RD-23-2771-lē “Par nomas maksas noteikšanu par ceļa elementu lietošanu Rīgas valstspilsētas pašvaldības administratīvajā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</si>
</sst>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Red]#,##0.00"/>
    <numFmt numFmtId="165" formatCode="0.00;[Red]0.00"/>
    <numFmt numFmtId="166" formatCode="0;[Red]0"/>
  </numFmts>
  <fonts count="18" x14ac:knownFonts="1">
    <font>
      <sz val="11"/>
      <color theme="1"/>
      <name val="Calibri"/>
      <family val="2"/>
      <charset val="186"/>
      <scheme val="minor"/>
    </font>
    <font>
      <sz val="11"/>
      <color theme="1"/>
      <name val="Calibri"/>
      <family val="2"/>
      <charset val="186"/>
      <scheme val="minor"/>
    </font>
    <font>
      <b/>
      <sz val="12"/>
      <color theme="1"/>
      <name val="Times New Roman"/>
      <family val="1"/>
      <charset val="186"/>
    </font>
    <font>
      <sz val="12"/>
      <name val="Times New Roman"/>
      <family val="1"/>
      <charset val="186"/>
    </font>
    <font>
      <sz val="8"/>
      <name val="Calibri"/>
      <family val="2"/>
      <charset val="186"/>
      <scheme val="minor"/>
    </font>
    <font>
      <b/>
      <sz val="12"/>
      <name val="Times New Roman"/>
      <family val="1"/>
      <charset val="186"/>
    </font>
    <font>
      <b/>
      <sz val="11"/>
      <color theme="1"/>
      <name val="Calibri"/>
      <family val="2"/>
      <charset val="186"/>
      <scheme val="minor"/>
    </font>
    <font>
      <sz val="10"/>
      <name val="Arial"/>
      <family val="2"/>
      <charset val="186"/>
    </font>
    <font>
      <sz val="10"/>
      <name val="Arial"/>
      <family val="2"/>
    </font>
    <font>
      <i/>
      <sz val="12"/>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sz val="12"/>
      <color rgb="FF414142"/>
      <name val="Times New Roman"/>
      <family val="1"/>
      <charset val="186"/>
    </font>
    <font>
      <b/>
      <sz val="12"/>
      <color rgb="FF414142"/>
      <name val="Times New Roman"/>
      <family val="1"/>
      <charset val="186"/>
    </font>
    <font>
      <i/>
      <sz val="12"/>
      <color rgb="FF414142"/>
      <name val="Times New Roman"/>
      <family val="1"/>
      <charset val="186"/>
    </font>
    <font>
      <b/>
      <sz val="12"/>
      <color rgb="FF00B0F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7" fillId="0" borderId="0"/>
    <xf numFmtId="0" fontId="7" fillId="0" borderId="0"/>
    <xf numFmtId="0" fontId="8" fillId="0" borderId="0"/>
  </cellStyleXfs>
  <cellXfs count="170">
    <xf numFmtId="0" fontId="0" fillId="0" borderId="0" xfId="0"/>
    <xf numFmtId="0" fontId="2" fillId="0" borderId="0" xfId="0" applyFont="1" applyAlignment="1">
      <alignment horizontal="right"/>
    </xf>
    <xf numFmtId="2" fontId="5" fillId="0" borderId="0" xfId="0" applyNumberFormat="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14" xfId="1" applyFont="1" applyFill="1" applyBorder="1" applyAlignment="1">
      <alignment horizontal="center" vertical="center"/>
    </xf>
    <xf numFmtId="43" fontId="5" fillId="0" borderId="15" xfId="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165" fontId="5" fillId="0" borderId="0" xfId="0" applyNumberFormat="1" applyFont="1" applyAlignment="1">
      <alignment horizontal="center" vertical="center"/>
    </xf>
    <xf numFmtId="43" fontId="5" fillId="0" borderId="0" xfId="1" applyFont="1" applyFill="1" applyAlignment="1">
      <alignment horizontal="center" vertical="center"/>
    </xf>
    <xf numFmtId="0" fontId="5" fillId="0" borderId="10"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2" fontId="5" fillId="0" borderId="19" xfId="0" applyNumberFormat="1" applyFont="1" applyBorder="1" applyAlignment="1">
      <alignment horizontal="center" vertical="center"/>
    </xf>
    <xf numFmtId="2" fontId="3" fillId="0" borderId="18"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5" fillId="0" borderId="5" xfId="0" applyFont="1" applyBorder="1" applyAlignment="1">
      <alignment horizontal="left" vertical="center" wrapText="1"/>
    </xf>
    <xf numFmtId="2" fontId="3" fillId="0" borderId="19" xfId="0"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5" xfId="0" applyFont="1" applyBorder="1" applyAlignment="1">
      <alignment horizontal="left"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6" fontId="5" fillId="0" borderId="1" xfId="0" applyNumberFormat="1"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2" fontId="3" fillId="0" borderId="2" xfId="0" applyNumberFormat="1" applyFont="1" applyBorder="1" applyAlignment="1">
      <alignment horizontal="center" vertical="center"/>
    </xf>
    <xf numFmtId="2" fontId="10" fillId="2" borderId="2" xfId="0" applyNumberFormat="1" applyFont="1" applyFill="1" applyBorder="1" applyAlignment="1">
      <alignment horizontal="center" vertical="center"/>
    </xf>
    <xf numFmtId="2" fontId="5" fillId="0" borderId="21" xfId="0" applyNumberFormat="1" applyFont="1" applyBorder="1" applyAlignment="1">
      <alignment horizontal="center" vertical="center"/>
    </xf>
    <xf numFmtId="2" fontId="3" fillId="0" borderId="20" xfId="0" applyNumberFormat="1" applyFont="1" applyBorder="1" applyAlignment="1">
      <alignment horizontal="center" vertical="center"/>
    </xf>
    <xf numFmtId="0" fontId="3"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2" fillId="0" borderId="3" xfId="0" applyFont="1" applyBorder="1" applyAlignment="1">
      <alignment horizontal="right" vertical="center" wrapText="1"/>
    </xf>
    <xf numFmtId="0" fontId="12" fillId="0" borderId="0" xfId="0" applyNumberFormat="1" applyFont="1" applyBorder="1" applyAlignment="1">
      <alignment vertical="center"/>
    </xf>
    <xf numFmtId="43" fontId="5" fillId="0" borderId="0" xfId="1" applyFont="1" applyFill="1" applyBorder="1" applyAlignment="1">
      <alignment horizontal="center" vertical="center"/>
    </xf>
    <xf numFmtId="2" fontId="3" fillId="0" borderId="0" xfId="0" applyNumberFormat="1" applyFont="1" applyAlignment="1">
      <alignment horizontal="left" vertical="center"/>
    </xf>
    <xf numFmtId="0" fontId="3" fillId="0" borderId="0" xfId="0" applyFont="1" applyAlignment="1">
      <alignment vertical="center"/>
    </xf>
    <xf numFmtId="2" fontId="3" fillId="0" borderId="0" xfId="1" applyNumberFormat="1" applyFont="1" applyFill="1" applyBorder="1" applyAlignment="1" applyProtection="1">
      <alignment horizontal="center"/>
    </xf>
    <xf numFmtId="2" fontId="3" fillId="0" borderId="0" xfId="0" applyNumberFormat="1" applyFont="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xf>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xf>
    <xf numFmtId="0" fontId="13" fillId="0" borderId="3" xfId="0" applyFont="1" applyBorder="1"/>
    <xf numFmtId="0" fontId="13" fillId="0" borderId="0" xfId="0" applyFont="1" applyAlignment="1">
      <alignment vertical="center"/>
    </xf>
    <xf numFmtId="4" fontId="5" fillId="0" borderId="0" xfId="2" applyNumberFormat="1" applyFont="1" applyAlignment="1">
      <alignment horizontal="left" vertical="center"/>
    </xf>
    <xf numFmtId="0" fontId="13" fillId="3" borderId="0" xfId="0" applyFont="1" applyFill="1" applyAlignment="1">
      <alignment horizontal="left" vertical="center" wrapText="1"/>
    </xf>
    <xf numFmtId="0" fontId="14" fillId="0" borderId="29" xfId="0" applyFont="1" applyBorder="1" applyAlignment="1">
      <alignment vertical="center" wrapText="1"/>
    </xf>
    <xf numFmtId="0" fontId="15" fillId="0" borderId="11" xfId="0" applyFont="1" applyBorder="1" applyAlignment="1">
      <alignment horizontal="right" vertical="center" wrapText="1"/>
    </xf>
    <xf numFmtId="4" fontId="14" fillId="0" borderId="0" xfId="0" applyNumberFormat="1" applyFont="1" applyAlignment="1">
      <alignment horizontal="center" vertical="center" wrapText="1"/>
    </xf>
    <xf numFmtId="0" fontId="16" fillId="0" borderId="18" xfId="0" applyFont="1" applyBorder="1" applyAlignment="1">
      <alignment vertical="center" wrapText="1"/>
    </xf>
    <xf numFmtId="0" fontId="16" fillId="0" borderId="1"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16" fillId="0" borderId="0" xfId="0" applyNumberFormat="1" applyFont="1" applyAlignment="1">
      <alignment horizontal="center" vertical="center" wrapText="1"/>
    </xf>
    <xf numFmtId="0" fontId="14" fillId="0" borderId="18" xfId="0" applyFont="1" applyBorder="1" applyAlignment="1">
      <alignment vertical="center" wrapText="1"/>
    </xf>
    <xf numFmtId="0" fontId="15" fillId="0" borderId="1" xfId="0" applyFont="1" applyBorder="1" applyAlignment="1">
      <alignment horizontal="right" vertical="center" wrapText="1"/>
    </xf>
    <xf numFmtId="4" fontId="15" fillId="0" borderId="1" xfId="0" applyNumberFormat="1" applyFont="1" applyBorder="1" applyAlignment="1">
      <alignment horizontal="center" vertical="center" wrapText="1"/>
    </xf>
    <xf numFmtId="4" fontId="15" fillId="0" borderId="0" xfId="0" applyNumberFormat="1" applyFont="1" applyAlignment="1">
      <alignment vertical="center" wrapText="1"/>
    </xf>
    <xf numFmtId="0" fontId="14" fillId="0" borderId="0" xfId="0" applyFont="1" applyAlignment="1">
      <alignment vertical="center" wrapText="1"/>
    </xf>
    <xf numFmtId="0" fontId="15" fillId="0" borderId="0" xfId="0" applyFont="1" applyAlignment="1">
      <alignment horizontal="right" vertical="center" wrapText="1"/>
    </xf>
    <xf numFmtId="0" fontId="3" fillId="0" borderId="4" xfId="0" applyFont="1" applyBorder="1" applyAlignment="1">
      <alignment horizontal="center" vertical="center"/>
    </xf>
    <xf numFmtId="0" fontId="5" fillId="0" borderId="0" xfId="0" applyFont="1" applyAlignment="1">
      <alignment horizontal="left" vertical="top"/>
    </xf>
    <xf numFmtId="9" fontId="3" fillId="0" borderId="0" xfId="0" applyNumberFormat="1" applyFont="1" applyAlignment="1">
      <alignment vertical="center"/>
    </xf>
    <xf numFmtId="0" fontId="3" fillId="0" borderId="0" xfId="0" applyFont="1" applyAlignment="1">
      <alignment horizontal="left" vertical="top" wrapText="1"/>
    </xf>
    <xf numFmtId="2" fontId="3" fillId="0" borderId="0" xfId="0" applyNumberFormat="1" applyFont="1" applyAlignment="1">
      <alignment vertical="top"/>
    </xf>
    <xf numFmtId="0" fontId="3" fillId="0" borderId="0" xfId="0" applyFont="1"/>
    <xf numFmtId="0" fontId="3" fillId="0" borderId="0" xfId="0" applyFont="1" applyAlignment="1">
      <alignment horizontal="left" vertical="center"/>
    </xf>
    <xf numFmtId="0" fontId="5" fillId="0" borderId="0" xfId="0" applyFont="1" applyAlignment="1">
      <alignment vertical="center"/>
    </xf>
    <xf numFmtId="4" fontId="15" fillId="0" borderId="11"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11" xfId="3" applyFont="1" applyBorder="1" applyAlignment="1">
      <alignment horizontal="left" vertical="center" wrapText="1"/>
    </xf>
    <xf numFmtId="4" fontId="3" fillId="0" borderId="11" xfId="0" applyNumberFormat="1" applyFont="1" applyBorder="1" applyAlignment="1">
      <alignment horizontal="center" vertical="center"/>
    </xf>
    <xf numFmtId="4" fontId="3" fillId="0" borderId="1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4" xfId="0" applyFont="1" applyBorder="1" applyAlignment="1">
      <alignment horizontal="left" vertical="center" wrapText="1"/>
    </xf>
    <xf numFmtId="2" fontId="3" fillId="0" borderId="2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left" vertical="center" wrapText="1"/>
    </xf>
    <xf numFmtId="2" fontId="3" fillId="0" borderId="32" xfId="0" applyNumberFormat="1" applyFont="1" applyBorder="1" applyAlignment="1">
      <alignment horizontal="center" vertical="center"/>
    </xf>
    <xf numFmtId="164" fontId="2" fillId="0" borderId="37" xfId="0" applyNumberFormat="1" applyFont="1" applyBorder="1" applyAlignment="1">
      <alignment horizontal="center" vertical="center"/>
    </xf>
    <xf numFmtId="164" fontId="2" fillId="0" borderId="38" xfId="0" applyNumberFormat="1" applyFont="1" applyBorder="1" applyAlignment="1">
      <alignment horizontal="center" vertical="center"/>
    </xf>
    <xf numFmtId="164" fontId="2" fillId="0" borderId="39" xfId="0" applyNumberFormat="1" applyFont="1" applyBorder="1" applyAlignment="1">
      <alignment horizontal="center" vertical="center"/>
    </xf>
    <xf numFmtId="0" fontId="2" fillId="0" borderId="0" xfId="0" applyFont="1" applyAlignment="1">
      <alignment vertical="center"/>
    </xf>
    <xf numFmtId="0" fontId="5" fillId="0" borderId="10" xfId="0" applyFont="1" applyFill="1" applyBorder="1" applyAlignment="1">
      <alignment horizontal="center" vertical="center" wrapText="1"/>
    </xf>
    <xf numFmtId="4" fontId="15" fillId="0" borderId="10" xfId="0" applyNumberFormat="1" applyFont="1" applyFill="1" applyBorder="1" applyAlignment="1">
      <alignment horizontal="center" vertical="center" wrapText="1"/>
    </xf>
    <xf numFmtId="4" fontId="15" fillId="0" borderId="32" xfId="0" applyNumberFormat="1" applyFont="1" applyFill="1" applyBorder="1" applyAlignment="1">
      <alignment horizontal="center" vertical="center" wrapText="1"/>
    </xf>
    <xf numFmtId="0" fontId="15" fillId="0" borderId="33" xfId="0" applyFont="1" applyFill="1" applyBorder="1" applyAlignment="1">
      <alignment vertical="center" wrapText="1"/>
    </xf>
    <xf numFmtId="0" fontId="15" fillId="0" borderId="10" xfId="0" applyFont="1" applyFill="1" applyBorder="1" applyAlignment="1">
      <alignment horizontal="right" vertical="center" wrapText="1"/>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2" fontId="3" fillId="0" borderId="4" xfId="1" applyNumberFormat="1" applyFont="1" applyFill="1" applyBorder="1" applyAlignment="1" applyProtection="1">
      <alignment horizontal="center" wrapText="1"/>
    </xf>
    <xf numFmtId="0" fontId="3" fillId="0" borderId="0" xfId="0" applyFont="1" applyAlignment="1">
      <alignment horizontal="left" vertical="center" wrapText="1"/>
    </xf>
    <xf numFmtId="0" fontId="2" fillId="0" borderId="0" xfId="0" applyFont="1" applyAlignment="1">
      <alignment horizontal="center"/>
    </xf>
    <xf numFmtId="0" fontId="13" fillId="0" borderId="0" xfId="0" applyFont="1" applyAlignment="1"/>
    <xf numFmtId="0" fontId="3" fillId="0" borderId="0" xfId="0" applyFont="1" applyAlignment="1">
      <alignment horizontal="left" vertical="top" wrapText="1"/>
    </xf>
    <xf numFmtId="0" fontId="13" fillId="0" borderId="0" xfId="0" applyFont="1" applyAlignment="1">
      <alignment horizontal="left" wrapText="1"/>
    </xf>
    <xf numFmtId="0" fontId="5" fillId="0" borderId="0" xfId="0" applyFont="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15" fillId="0" borderId="35" xfId="0" applyFont="1" applyFill="1" applyBorder="1" applyAlignment="1">
      <alignment horizontal="right" vertical="center" wrapText="1"/>
    </xf>
    <xf numFmtId="0" fontId="6" fillId="0" borderId="36" xfId="0" applyFont="1" applyFill="1" applyBorder="1" applyAlignment="1">
      <alignment horizontal="right" vertical="center" wrapText="1"/>
    </xf>
    <xf numFmtId="0" fontId="3" fillId="0" borderId="0" xfId="0" applyFont="1" applyAlignment="1">
      <alignment horizontal="left" wrapText="1"/>
    </xf>
    <xf numFmtId="0" fontId="13" fillId="0" borderId="0" xfId="0" applyFont="1" applyAlignment="1">
      <alignment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7"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2" fontId="3" fillId="0" borderId="4" xfId="1" applyNumberFormat="1" applyFont="1" applyFill="1" applyBorder="1" applyAlignment="1" applyProtection="1">
      <alignment horizontal="center"/>
    </xf>
    <xf numFmtId="0" fontId="3" fillId="0" borderId="9"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horizontal="right" vertic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3" xfId="0" applyNumberFormat="1" applyFont="1" applyBorder="1" applyAlignment="1">
      <alignment horizontal="right" vertical="center" wrapText="1"/>
    </xf>
    <xf numFmtId="0" fontId="11" fillId="0" borderId="14" xfId="0" applyFont="1" applyBorder="1" applyAlignment="1">
      <alignment horizontal="right" vertical="center" wrapText="1"/>
    </xf>
    <xf numFmtId="0" fontId="11" fillId="0" borderId="15" xfId="0" applyFont="1" applyBorder="1" applyAlignment="1">
      <alignment horizontal="right" vertical="center" wrapText="1"/>
    </xf>
    <xf numFmtId="0" fontId="3" fillId="4" borderId="26" xfId="0" applyFont="1" applyFill="1" applyBorder="1" applyAlignment="1">
      <alignment horizontal="center" vertical="center" textRotation="90" wrapText="1"/>
    </xf>
    <xf numFmtId="0" fontId="3" fillId="4" borderId="8"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right"/>
    </xf>
    <xf numFmtId="0" fontId="5" fillId="0" borderId="0" xfId="0" applyFont="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165" fontId="5" fillId="0" borderId="24" xfId="0" applyNumberFormat="1" applyFont="1" applyBorder="1" applyAlignment="1">
      <alignment horizontal="center" vertical="center" textRotation="90" wrapText="1"/>
    </xf>
    <xf numFmtId="165" fontId="5" fillId="0" borderId="10" xfId="0" applyNumberFormat="1" applyFont="1" applyBorder="1" applyAlignment="1">
      <alignment horizontal="center" vertical="center" textRotation="90" wrapText="1"/>
    </xf>
    <xf numFmtId="0" fontId="5" fillId="0" borderId="25" xfId="0" applyFont="1" applyBorder="1" applyAlignment="1">
      <alignment horizontal="center" vertical="center"/>
    </xf>
    <xf numFmtId="0" fontId="5" fillId="0" borderId="22" xfId="0" applyFont="1" applyBorder="1" applyAlignment="1">
      <alignment horizontal="center" vertical="center" textRotation="90" wrapText="1"/>
    </xf>
    <xf numFmtId="0" fontId="5" fillId="0" borderId="23" xfId="0" applyFont="1" applyBorder="1" applyAlignment="1">
      <alignment vertical="center" wrapText="1"/>
    </xf>
    <xf numFmtId="0" fontId="5" fillId="0" borderId="30" xfId="0" applyFont="1" applyBorder="1" applyAlignment="1">
      <alignment horizontal="center" vertical="center" textRotation="90" wrapText="1"/>
    </xf>
    <xf numFmtId="0" fontId="5" fillId="0" borderId="31" xfId="0" applyFont="1" applyBorder="1" applyAlignment="1">
      <alignment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3" fillId="4" borderId="27" xfId="0" applyFont="1" applyFill="1" applyBorder="1" applyAlignment="1">
      <alignment horizontal="center" vertical="center" textRotation="90" wrapText="1"/>
    </xf>
    <xf numFmtId="0" fontId="3" fillId="4" borderId="6" xfId="0" applyFont="1" applyFill="1" applyBorder="1" applyAlignment="1">
      <alignment vertical="center" wrapText="1"/>
    </xf>
    <xf numFmtId="165" fontId="17" fillId="0" borderId="1" xfId="0" applyNumberFormat="1" applyFont="1" applyBorder="1" applyAlignment="1">
      <alignment horizontal="center" vertical="center"/>
    </xf>
  </cellXfs>
  <cellStyles count="5">
    <cellStyle name="Komats" xfId="1" builtinId="3"/>
    <cellStyle name="Normal_501-06tames forma" xfId="4" xr:uid="{A02C15B6-F04E-4439-87E8-2953267BEB09}"/>
    <cellStyle name="Normal_9908m" xfId="2" xr:uid="{022E010C-3AA5-4B18-887A-787E7EB0D72F}"/>
    <cellStyle name="Normal_Sheet5" xfId="3" xr:uid="{7600922C-891C-4F77-A004-446C52AD25C4}"/>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zoomScale="85" zoomScaleNormal="85" zoomScaleSheetLayoutView="75" workbookViewId="0">
      <selection activeCell="B27" sqref="B27"/>
    </sheetView>
  </sheetViews>
  <sheetFormatPr defaultRowHeight="18" customHeight="1" x14ac:dyDescent="0.25"/>
  <cols>
    <col min="1" max="1" width="14.42578125" style="50" customWidth="1"/>
    <col min="2" max="2" width="73.7109375" style="50" customWidth="1"/>
    <col min="3" max="3" width="25.85546875" style="50" customWidth="1"/>
    <col min="4" max="16384" width="9.140625" style="50"/>
  </cols>
  <sheetData>
    <row r="1" spans="1:11" ht="18" customHeight="1" x14ac:dyDescent="0.25">
      <c r="A1" s="113" t="s">
        <v>12</v>
      </c>
      <c r="B1" s="113"/>
      <c r="C1" s="113"/>
    </row>
    <row r="2" spans="1:11" ht="18" customHeight="1" x14ac:dyDescent="0.25">
      <c r="A2" s="51"/>
      <c r="B2" s="51"/>
      <c r="C2" s="51"/>
    </row>
    <row r="3" spans="1:11" s="4" customFormat="1" ht="15.75" x14ac:dyDescent="0.25">
      <c r="A3" s="4" t="s">
        <v>49</v>
      </c>
    </row>
    <row r="4" spans="1:11" s="7" customFormat="1" ht="15.75" x14ac:dyDescent="0.25">
      <c r="A4" s="112" t="s">
        <v>51</v>
      </c>
      <c r="B4" s="112"/>
      <c r="C4" s="112"/>
    </row>
    <row r="5" spans="1:11" s="7" customFormat="1" ht="15.75" x14ac:dyDescent="0.25">
      <c r="A5" s="7" t="s">
        <v>50</v>
      </c>
    </row>
    <row r="6" spans="1:11" s="7" customFormat="1" ht="15.75" x14ac:dyDescent="0.25">
      <c r="A6" s="7" t="s">
        <v>80</v>
      </c>
    </row>
    <row r="7" spans="1:11" s="7" customFormat="1" ht="15.75" x14ac:dyDescent="0.25">
      <c r="A7" s="7" t="s">
        <v>116</v>
      </c>
    </row>
    <row r="8" spans="1:11" ht="18" customHeight="1" x14ac:dyDescent="0.25">
      <c r="A8" s="52"/>
      <c r="B8" s="53" t="s">
        <v>68</v>
      </c>
      <c r="C8" s="54"/>
    </row>
    <row r="9" spans="1:11" ht="9" customHeight="1" thickBot="1" x14ac:dyDescent="0.3">
      <c r="A9" s="51"/>
      <c r="B9" s="51"/>
      <c r="C9" s="51"/>
    </row>
    <row r="10" spans="1:11" ht="46.5" customHeight="1" thickBot="1" x14ac:dyDescent="0.3">
      <c r="A10" s="85" t="s">
        <v>14</v>
      </c>
      <c r="B10" s="86" t="s">
        <v>13</v>
      </c>
      <c r="C10" s="87" t="s">
        <v>81</v>
      </c>
    </row>
    <row r="11" spans="1:11" ht="15.75" x14ac:dyDescent="0.25">
      <c r="A11" s="88" t="s">
        <v>20</v>
      </c>
      <c r="B11" s="89" t="s">
        <v>22</v>
      </c>
      <c r="C11" s="90">
        <f>Kopsavilkums!C18</f>
        <v>0</v>
      </c>
      <c r="K11" s="7"/>
    </row>
    <row r="12" spans="1:11" s="7" customFormat="1" ht="48" thickBot="1" x14ac:dyDescent="0.3">
      <c r="A12" s="91" t="s">
        <v>90</v>
      </c>
      <c r="B12" s="92" t="s">
        <v>121</v>
      </c>
      <c r="C12" s="93"/>
      <c r="D12" s="43"/>
      <c r="E12" s="8"/>
    </row>
    <row r="13" spans="1:11" ht="18" customHeight="1" x14ac:dyDescent="0.25">
      <c r="B13" s="1" t="s">
        <v>8</v>
      </c>
      <c r="C13" s="94">
        <f>C12+C11</f>
        <v>0</v>
      </c>
    </row>
    <row r="14" spans="1:11" ht="18" customHeight="1" x14ac:dyDescent="0.25">
      <c r="B14" s="1" t="s">
        <v>82</v>
      </c>
      <c r="C14" s="95">
        <f>ROUND(C13*21%,2)</f>
        <v>0</v>
      </c>
    </row>
    <row r="15" spans="1:11" ht="18" customHeight="1" thickBot="1" x14ac:dyDescent="0.3">
      <c r="B15" s="1" t="s">
        <v>83</v>
      </c>
      <c r="C15" s="96">
        <f>C14+C13</f>
        <v>0</v>
      </c>
    </row>
    <row r="17" spans="1:3" ht="36" customHeight="1" x14ac:dyDescent="0.25">
      <c r="A17" s="114" t="s">
        <v>91</v>
      </c>
      <c r="B17" s="114"/>
      <c r="C17" s="114"/>
    </row>
    <row r="18" spans="1:3" ht="18" customHeight="1" x14ac:dyDescent="0.25">
      <c r="B18" s="111" t="s">
        <v>17</v>
      </c>
      <c r="C18" s="111"/>
    </row>
    <row r="19" spans="1:3" ht="18" customHeight="1" x14ac:dyDescent="0.25">
      <c r="B19" s="7"/>
      <c r="C19" s="8"/>
    </row>
    <row r="20" spans="1:3" ht="18" customHeight="1" x14ac:dyDescent="0.25">
      <c r="A20" s="114" t="s">
        <v>92</v>
      </c>
      <c r="B20" s="114"/>
      <c r="C20" s="114"/>
    </row>
    <row r="21" spans="1:3" ht="18" customHeight="1" x14ac:dyDescent="0.25">
      <c r="B21" s="111" t="s">
        <v>17</v>
      </c>
      <c r="C21" s="111"/>
    </row>
  </sheetData>
  <mergeCells count="6">
    <mergeCell ref="B21:C21"/>
    <mergeCell ref="B18:C18"/>
    <mergeCell ref="A4:C4"/>
    <mergeCell ref="A1:C1"/>
    <mergeCell ref="A17:C17"/>
    <mergeCell ref="A20:C20"/>
  </mergeCells>
  <phoneticPr fontId="4" type="noConversion"/>
  <pageMargins left="1.1399999999999999" right="0.84" top="0.74803149606299213" bottom="0.74803149606299213" header="0.31496062992125984" footer="0.31496062992125984"/>
  <pageSetup paperSize="9" scale="66" orientation="portrait" horizontalDpi="4294967292"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4253-2200-4E4E-B10E-C94FA5A232EF}">
  <sheetPr>
    <pageSetUpPr fitToPage="1"/>
  </sheetPr>
  <dimension ref="A2:O36"/>
  <sheetViews>
    <sheetView showGridLines="0" view="pageBreakPreview" zoomScale="77" zoomScaleNormal="73" zoomScaleSheetLayoutView="77" workbookViewId="0">
      <selection activeCell="A6" sqref="A6:G6"/>
    </sheetView>
  </sheetViews>
  <sheetFormatPr defaultColWidth="9.140625" defaultRowHeight="15.75" x14ac:dyDescent="0.25"/>
  <cols>
    <col min="1" max="1" width="6.140625" style="55" customWidth="1"/>
    <col min="2" max="2" width="44.85546875" style="55" customWidth="1"/>
    <col min="3" max="6" width="14.28515625" style="55" customWidth="1"/>
    <col min="7" max="7" width="15.85546875" style="55" customWidth="1"/>
    <col min="8" max="16384" width="9.140625" style="55"/>
  </cols>
  <sheetData>
    <row r="2" spans="1:7" ht="33.75" customHeight="1" x14ac:dyDescent="0.25">
      <c r="A2" s="117" t="s">
        <v>113</v>
      </c>
      <c r="B2" s="117"/>
      <c r="C2" s="117"/>
      <c r="D2" s="117"/>
      <c r="E2" s="117"/>
      <c r="F2" s="117"/>
      <c r="G2" s="117"/>
    </row>
    <row r="3" spans="1:7" ht="15.4" customHeight="1" x14ac:dyDescent="0.25"/>
    <row r="4" spans="1:7" x14ac:dyDescent="0.25">
      <c r="A4" s="118" t="s">
        <v>51</v>
      </c>
      <c r="B4" s="119"/>
      <c r="C4" s="119"/>
      <c r="D4" s="119"/>
      <c r="E4" s="119"/>
      <c r="F4" s="119"/>
      <c r="G4" s="119"/>
    </row>
    <row r="5" spans="1:7" x14ac:dyDescent="0.25">
      <c r="A5" s="120" t="s">
        <v>114</v>
      </c>
      <c r="B5" s="120"/>
      <c r="C5" s="120"/>
      <c r="D5" s="120"/>
      <c r="E5" s="120"/>
      <c r="F5" s="120"/>
      <c r="G5" s="120"/>
    </row>
    <row r="6" spans="1:7" x14ac:dyDescent="0.25">
      <c r="A6" s="120" t="s">
        <v>115</v>
      </c>
      <c r="B6" s="120"/>
      <c r="C6" s="120"/>
      <c r="D6" s="120"/>
      <c r="E6" s="120"/>
      <c r="F6" s="120"/>
      <c r="G6" s="120"/>
    </row>
    <row r="7" spans="1:7" x14ac:dyDescent="0.25">
      <c r="A7" s="97" t="s">
        <v>116</v>
      </c>
      <c r="B7" s="52"/>
      <c r="C7" s="52"/>
      <c r="D7" s="52"/>
      <c r="E7" s="52"/>
      <c r="F7" s="52"/>
      <c r="G7" s="52"/>
    </row>
    <row r="8" spans="1:7" x14ac:dyDescent="0.25">
      <c r="C8" s="56"/>
    </row>
    <row r="9" spans="1:7" x14ac:dyDescent="0.25">
      <c r="A9" s="120" t="s">
        <v>119</v>
      </c>
      <c r="B9" s="120"/>
      <c r="C9" s="120"/>
      <c r="D9" s="120"/>
      <c r="E9" s="120"/>
      <c r="F9" s="120"/>
      <c r="G9" s="120"/>
    </row>
    <row r="10" spans="1:7" ht="6" customHeight="1" thickBot="1" x14ac:dyDescent="0.3">
      <c r="A10" s="57"/>
    </row>
    <row r="11" spans="1:7" ht="15.75" customHeight="1" x14ac:dyDescent="0.25">
      <c r="A11" s="121" t="s">
        <v>93</v>
      </c>
      <c r="B11" s="123" t="s">
        <v>94</v>
      </c>
      <c r="C11" s="123" t="s">
        <v>95</v>
      </c>
      <c r="D11" s="123" t="s">
        <v>96</v>
      </c>
      <c r="E11" s="123"/>
      <c r="F11" s="123"/>
      <c r="G11" s="125" t="s">
        <v>97</v>
      </c>
    </row>
    <row r="12" spans="1:7" ht="32.25" customHeight="1" thickBot="1" x14ac:dyDescent="0.3">
      <c r="A12" s="122"/>
      <c r="B12" s="124"/>
      <c r="C12" s="124"/>
      <c r="D12" s="98" t="s">
        <v>98</v>
      </c>
      <c r="E12" s="98" t="s">
        <v>99</v>
      </c>
      <c r="F12" s="98" t="s">
        <v>100</v>
      </c>
      <c r="G12" s="126"/>
    </row>
    <row r="13" spans="1:7" s="44" customFormat="1" ht="31.5" x14ac:dyDescent="0.25">
      <c r="A13" s="80">
        <v>1</v>
      </c>
      <c r="B13" s="81" t="str">
        <f>'LOK-1'!C4</f>
        <v>Ūdensvada izbūve starp esošiem ūdensvadiem D110 un D200</v>
      </c>
      <c r="C13" s="82">
        <f>D13+E13+F13</f>
        <v>0</v>
      </c>
      <c r="D13" s="83">
        <f>'LOK-1'!M58</f>
        <v>0</v>
      </c>
      <c r="E13" s="83">
        <f>'LOK-1'!N58</f>
        <v>0</v>
      </c>
      <c r="F13" s="83">
        <f>'LOK-1'!O58</f>
        <v>0</v>
      </c>
      <c r="G13" s="84">
        <f>'LOK-1'!L58</f>
        <v>0</v>
      </c>
    </row>
    <row r="14" spans="1:7" s="78" customFormat="1" ht="27.75" customHeight="1" thickBot="1" x14ac:dyDescent="0.3">
      <c r="A14" s="127" t="s">
        <v>101</v>
      </c>
      <c r="B14" s="128"/>
      <c r="C14" s="99">
        <f>C13</f>
        <v>0</v>
      </c>
      <c r="D14" s="99">
        <f t="shared" ref="D14:G14" si="0">D13</f>
        <v>0</v>
      </c>
      <c r="E14" s="99">
        <f t="shared" si="0"/>
        <v>0</v>
      </c>
      <c r="F14" s="99">
        <f t="shared" si="0"/>
        <v>0</v>
      </c>
      <c r="G14" s="100">
        <f t="shared" si="0"/>
        <v>0</v>
      </c>
    </row>
    <row r="15" spans="1:7" s="44" customFormat="1" ht="14.25" customHeight="1" x14ac:dyDescent="0.25">
      <c r="A15" s="58"/>
      <c r="B15" s="59" t="s">
        <v>102</v>
      </c>
      <c r="C15" s="79"/>
      <c r="D15" s="60"/>
      <c r="E15" s="60"/>
      <c r="F15" s="60"/>
      <c r="G15" s="60"/>
    </row>
    <row r="16" spans="1:7" s="44" customFormat="1" ht="14.25" customHeight="1" x14ac:dyDescent="0.25">
      <c r="A16" s="61"/>
      <c r="B16" s="62" t="s">
        <v>103</v>
      </c>
      <c r="C16" s="63"/>
      <c r="D16" s="64"/>
      <c r="E16" s="64"/>
      <c r="F16" s="64"/>
      <c r="G16" s="64"/>
    </row>
    <row r="17" spans="1:15" s="44" customFormat="1" ht="14.25" customHeight="1" x14ac:dyDescent="0.25">
      <c r="A17" s="65"/>
      <c r="B17" s="66" t="s">
        <v>104</v>
      </c>
      <c r="C17" s="67"/>
      <c r="D17" s="60"/>
      <c r="E17" s="60"/>
      <c r="F17" s="60"/>
      <c r="G17" s="60"/>
    </row>
    <row r="18" spans="1:15" s="44" customFormat="1" ht="16.5" customHeight="1" thickBot="1" x14ac:dyDescent="0.3">
      <c r="A18" s="101"/>
      <c r="B18" s="102" t="s">
        <v>105</v>
      </c>
      <c r="C18" s="99">
        <f>C17+C15+C14</f>
        <v>0</v>
      </c>
      <c r="D18" s="68"/>
      <c r="E18" s="68"/>
      <c r="F18" s="68"/>
      <c r="G18" s="68"/>
    </row>
    <row r="19" spans="1:15" s="44" customFormat="1" x14ac:dyDescent="0.25">
      <c r="A19" s="69"/>
      <c r="B19" s="70"/>
      <c r="C19" s="70"/>
      <c r="D19" s="70"/>
      <c r="E19" s="70"/>
      <c r="F19" s="70"/>
      <c r="G19" s="70"/>
    </row>
    <row r="20" spans="1:15" s="44" customFormat="1" x14ac:dyDescent="0.25">
      <c r="A20" s="69"/>
      <c r="B20" s="70"/>
      <c r="C20" s="70"/>
      <c r="D20" s="70"/>
      <c r="E20" s="70"/>
      <c r="F20" s="70"/>
      <c r="G20" s="70"/>
    </row>
    <row r="21" spans="1:15" s="44" customFormat="1" x14ac:dyDescent="0.25">
      <c r="A21" s="69"/>
      <c r="B21" s="70"/>
      <c r="C21" s="70"/>
      <c r="D21" s="70"/>
      <c r="E21" s="70"/>
      <c r="F21" s="70"/>
      <c r="G21" s="70"/>
    </row>
    <row r="22" spans="1:15" s="44" customFormat="1" x14ac:dyDescent="0.25">
      <c r="A22" s="44" t="s">
        <v>112</v>
      </c>
    </row>
    <row r="23" spans="1:15" s="44" customFormat="1" x14ac:dyDescent="0.25">
      <c r="B23" s="71" t="s">
        <v>17</v>
      </c>
      <c r="C23" s="71"/>
      <c r="D23" s="71"/>
      <c r="E23" s="71"/>
      <c r="F23" s="71"/>
      <c r="G23" s="71"/>
    </row>
    <row r="24" spans="1:15" s="44" customFormat="1" x14ac:dyDescent="0.25">
      <c r="B24" s="8"/>
      <c r="C24" s="8"/>
      <c r="D24" s="8"/>
      <c r="E24" s="8"/>
      <c r="F24" s="8"/>
      <c r="G24" s="8"/>
    </row>
    <row r="25" spans="1:15" s="44" customFormat="1" x14ac:dyDescent="0.25"/>
    <row r="26" spans="1:15" s="44" customFormat="1" x14ac:dyDescent="0.25"/>
    <row r="27" spans="1:15" s="44" customFormat="1" x14ac:dyDescent="0.25">
      <c r="A27" s="44" t="s">
        <v>92</v>
      </c>
    </row>
    <row r="28" spans="1:15" s="44" customFormat="1" x14ac:dyDescent="0.25">
      <c r="B28" s="71" t="s">
        <v>17</v>
      </c>
      <c r="C28" s="71"/>
      <c r="D28" s="71"/>
      <c r="E28" s="71"/>
      <c r="F28" s="71"/>
      <c r="G28" s="71"/>
    </row>
    <row r="29" spans="1:15" s="44" customFormat="1" x14ac:dyDescent="0.25">
      <c r="A29" s="55"/>
      <c r="B29" s="55"/>
      <c r="C29" s="55"/>
      <c r="D29" s="55"/>
      <c r="E29" s="55"/>
      <c r="F29" s="55"/>
      <c r="G29" s="55"/>
    </row>
    <row r="31" spans="1:15" ht="19.5" customHeight="1" x14ac:dyDescent="0.25">
      <c r="A31" s="72" t="s">
        <v>106</v>
      </c>
      <c r="B31" s="73"/>
      <c r="C31" s="74"/>
      <c r="D31" s="74"/>
      <c r="E31" s="74"/>
      <c r="F31" s="74"/>
      <c r="G31" s="74"/>
      <c r="H31" s="74"/>
      <c r="I31" s="75"/>
      <c r="J31" s="75"/>
      <c r="K31" s="75"/>
      <c r="L31" s="75"/>
      <c r="M31" s="75"/>
      <c r="N31" s="75"/>
      <c r="O31" s="76"/>
    </row>
    <row r="32" spans="1:15" ht="33" customHeight="1" x14ac:dyDescent="0.25">
      <c r="A32" s="129" t="s">
        <v>107</v>
      </c>
      <c r="B32" s="129"/>
      <c r="C32" s="129"/>
      <c r="D32" s="129"/>
      <c r="E32" s="129"/>
      <c r="F32" s="129"/>
      <c r="G32" s="129"/>
      <c r="H32" s="129"/>
      <c r="I32" s="129"/>
      <c r="J32" s="129"/>
      <c r="K32" s="129"/>
      <c r="L32" s="129"/>
      <c r="M32" s="129"/>
      <c r="N32" s="129"/>
      <c r="O32" s="130"/>
    </row>
    <row r="33" spans="1:15" ht="15" customHeight="1" x14ac:dyDescent="0.25">
      <c r="A33" s="129" t="s">
        <v>108</v>
      </c>
      <c r="B33" s="129"/>
      <c r="C33" s="129"/>
      <c r="D33" s="129"/>
      <c r="E33" s="129"/>
      <c r="F33" s="129"/>
      <c r="G33" s="129"/>
      <c r="H33" s="129"/>
      <c r="I33" s="129"/>
      <c r="J33" s="129"/>
      <c r="K33" s="129"/>
      <c r="L33" s="129"/>
      <c r="M33" s="129"/>
      <c r="N33" s="129"/>
      <c r="O33" s="130"/>
    </row>
    <row r="34" spans="1:15" x14ac:dyDescent="0.25">
      <c r="A34" s="129" t="s">
        <v>109</v>
      </c>
      <c r="B34" s="129"/>
      <c r="C34" s="129"/>
      <c r="D34" s="129"/>
      <c r="E34" s="129"/>
      <c r="F34" s="129"/>
      <c r="G34" s="129"/>
      <c r="H34" s="129"/>
      <c r="I34" s="129"/>
      <c r="J34" s="129"/>
      <c r="K34" s="129"/>
      <c r="L34" s="129"/>
      <c r="M34" s="129"/>
      <c r="N34" s="129"/>
      <c r="O34" s="130"/>
    </row>
    <row r="35" spans="1:15" x14ac:dyDescent="0.25">
      <c r="A35" s="129" t="s">
        <v>110</v>
      </c>
      <c r="B35" s="129"/>
      <c r="C35" s="129"/>
      <c r="D35" s="129"/>
      <c r="E35" s="129"/>
      <c r="F35" s="129"/>
      <c r="G35" s="129"/>
      <c r="H35" s="129"/>
      <c r="I35" s="129"/>
      <c r="J35" s="129"/>
      <c r="K35" s="129"/>
      <c r="L35" s="129"/>
      <c r="M35" s="129"/>
      <c r="N35" s="129"/>
      <c r="O35" s="130"/>
    </row>
    <row r="36" spans="1:15" x14ac:dyDescent="0.25">
      <c r="A36" s="115" t="s">
        <v>111</v>
      </c>
      <c r="B36" s="116"/>
      <c r="C36" s="116"/>
      <c r="D36" s="116"/>
      <c r="E36" s="116"/>
      <c r="F36" s="116"/>
      <c r="G36" s="116"/>
      <c r="H36" s="116"/>
      <c r="I36" s="116"/>
      <c r="J36" s="116"/>
      <c r="K36" s="116"/>
      <c r="L36" s="116"/>
      <c r="M36" s="116"/>
      <c r="N36" s="116"/>
      <c r="O36" s="116"/>
    </row>
  </sheetData>
  <mergeCells count="16">
    <mergeCell ref="A36:O36"/>
    <mergeCell ref="A2:G2"/>
    <mergeCell ref="A4:G4"/>
    <mergeCell ref="A5:G5"/>
    <mergeCell ref="A6:G6"/>
    <mergeCell ref="A9:G9"/>
    <mergeCell ref="A11:A12"/>
    <mergeCell ref="B11:B12"/>
    <mergeCell ref="C11:C12"/>
    <mergeCell ref="D11:F11"/>
    <mergeCell ref="G11:G12"/>
    <mergeCell ref="A14:B14"/>
    <mergeCell ref="A32:O32"/>
    <mergeCell ref="A33:O33"/>
    <mergeCell ref="A34:O34"/>
    <mergeCell ref="A35:O35"/>
  </mergeCells>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71"/>
  <sheetViews>
    <sheetView showGridLines="0" view="pageBreakPreview" topLeftCell="A41" zoomScale="78" zoomScaleNormal="80" zoomScaleSheetLayoutView="78" workbookViewId="0">
      <selection activeCell="C85" sqref="C85"/>
    </sheetView>
  </sheetViews>
  <sheetFormatPr defaultRowHeight="18" customHeight="1" x14ac:dyDescent="0.25"/>
  <cols>
    <col min="1" max="1" width="7.7109375" style="7" customWidth="1"/>
    <col min="2" max="2" width="11.5703125" style="7" customWidth="1"/>
    <col min="3" max="3" width="69.85546875" style="7" customWidth="1"/>
    <col min="4" max="4" width="9.140625" style="8"/>
    <col min="5" max="5" width="9.28515625" style="9" customWidth="1"/>
    <col min="6" max="7" width="9.140625" style="8" customWidth="1"/>
    <col min="8" max="9" width="10.5703125" style="8" customWidth="1"/>
    <col min="10" max="10" width="9.7109375" style="8" bestFit="1" customWidth="1"/>
    <col min="11" max="12" width="11" style="8" customWidth="1"/>
    <col min="13" max="13" width="13.7109375" style="8" customWidth="1"/>
    <col min="14" max="14" width="13.85546875" style="8" customWidth="1"/>
    <col min="15" max="15" width="13" style="8" customWidth="1"/>
    <col min="16" max="16" width="12.7109375" style="8" customWidth="1"/>
    <col min="17" max="17" width="9.140625" style="7"/>
    <col min="18" max="18" width="9.5703125" style="7" bestFit="1" customWidth="1"/>
    <col min="19" max="16384" width="9.140625" style="7"/>
  </cols>
  <sheetData>
    <row r="1" spans="1:18" ht="15.75" x14ac:dyDescent="0.25">
      <c r="A1" s="150" t="s">
        <v>4</v>
      </c>
      <c r="B1" s="150"/>
      <c r="C1" s="150"/>
      <c r="D1" s="150"/>
      <c r="E1" s="150"/>
      <c r="F1" s="150"/>
      <c r="G1" s="150"/>
      <c r="H1" s="150"/>
      <c r="I1" s="150"/>
      <c r="J1" s="150"/>
      <c r="K1" s="150"/>
      <c r="L1" s="150"/>
      <c r="M1" s="150"/>
      <c r="N1" s="150"/>
      <c r="O1" s="150"/>
      <c r="P1" s="150"/>
    </row>
    <row r="2" spans="1:18" ht="15.75" x14ac:dyDescent="0.25">
      <c r="A2" s="150" t="s">
        <v>52</v>
      </c>
      <c r="B2" s="150"/>
      <c r="C2" s="150"/>
      <c r="D2" s="150"/>
      <c r="E2" s="150"/>
      <c r="F2" s="150"/>
      <c r="G2" s="150"/>
      <c r="H2" s="150"/>
      <c r="I2" s="150"/>
      <c r="J2" s="150"/>
      <c r="K2" s="150"/>
      <c r="L2" s="150"/>
      <c r="M2" s="150"/>
      <c r="N2" s="150"/>
      <c r="O2" s="150"/>
      <c r="P2" s="150"/>
    </row>
    <row r="3" spans="1:18" ht="15.75" x14ac:dyDescent="0.25"/>
    <row r="4" spans="1:18" s="4" customFormat="1" ht="15.75" x14ac:dyDescent="0.25">
      <c r="A4" s="4" t="s">
        <v>15</v>
      </c>
      <c r="C4" s="4" t="s">
        <v>22</v>
      </c>
      <c r="D4" s="3"/>
      <c r="E4" s="10"/>
      <c r="F4" s="3"/>
      <c r="G4" s="3"/>
      <c r="H4" s="3"/>
      <c r="I4" s="3"/>
      <c r="J4" s="3"/>
      <c r="K4" s="3"/>
      <c r="L4" s="3"/>
      <c r="M4" s="3"/>
      <c r="N4" s="3"/>
      <c r="O4" s="3"/>
      <c r="P4" s="3"/>
    </row>
    <row r="5" spans="1:18" ht="15.75" x14ac:dyDescent="0.25">
      <c r="A5" s="7" t="s">
        <v>117</v>
      </c>
    </row>
    <row r="6" spans="1:18" ht="15.75" x14ac:dyDescent="0.25">
      <c r="A6" s="4" t="s">
        <v>9</v>
      </c>
      <c r="C6" s="44" t="s">
        <v>23</v>
      </c>
    </row>
    <row r="7" spans="1:18" s="77" customFormat="1" ht="15.75" x14ac:dyDescent="0.25">
      <c r="A7" s="4" t="str">
        <f>Kopsavilkums!A7</f>
        <v xml:space="preserve">Iepirkuma identifikācijas Nr. </v>
      </c>
      <c r="D7" s="8"/>
      <c r="E7" s="9"/>
      <c r="F7" s="8"/>
      <c r="G7" s="8"/>
      <c r="H7" s="8"/>
      <c r="I7" s="8"/>
      <c r="J7" s="8"/>
      <c r="K7" s="8"/>
      <c r="L7" s="8"/>
      <c r="M7" s="8"/>
      <c r="N7" s="8"/>
      <c r="O7" s="8"/>
      <c r="P7" s="8"/>
    </row>
    <row r="8" spans="1:18" ht="15.75" x14ac:dyDescent="0.25">
      <c r="M8" s="140" t="s">
        <v>7</v>
      </c>
      <c r="N8" s="140"/>
      <c r="O8" s="11">
        <f>P58</f>
        <v>0</v>
      </c>
      <c r="P8" s="7" t="s">
        <v>21</v>
      </c>
    </row>
    <row r="9" spans="1:18" ht="15.75" x14ac:dyDescent="0.25">
      <c r="M9" s="7"/>
      <c r="N9" s="7"/>
      <c r="O9" s="7"/>
      <c r="P9" s="7"/>
    </row>
    <row r="10" spans="1:18" ht="15.75" x14ac:dyDescent="0.25">
      <c r="A10" s="7" t="s">
        <v>120</v>
      </c>
      <c r="K10" s="7"/>
      <c r="L10" s="7"/>
      <c r="M10" s="165" t="s">
        <v>68</v>
      </c>
      <c r="N10" s="166"/>
      <c r="O10" s="166"/>
      <c r="P10" s="166"/>
    </row>
    <row r="11" spans="1:18" ht="16.5" thickBot="1" x14ac:dyDescent="0.3">
      <c r="K11" s="7"/>
      <c r="L11" s="7"/>
    </row>
    <row r="12" spans="1:18" ht="15.75" x14ac:dyDescent="0.25">
      <c r="A12" s="158" t="s">
        <v>5</v>
      </c>
      <c r="B12" s="159"/>
      <c r="C12" s="151" t="s">
        <v>0</v>
      </c>
      <c r="D12" s="153" t="s">
        <v>1</v>
      </c>
      <c r="E12" s="155" t="s">
        <v>6</v>
      </c>
      <c r="F12" s="151"/>
      <c r="G12" s="151"/>
      <c r="H12" s="151"/>
      <c r="I12" s="151"/>
      <c r="J12" s="151"/>
      <c r="K12" s="157"/>
      <c r="L12" s="162" t="s">
        <v>38</v>
      </c>
      <c r="M12" s="163"/>
      <c r="N12" s="163"/>
      <c r="O12" s="163"/>
      <c r="P12" s="164"/>
    </row>
    <row r="13" spans="1:18" s="8" customFormat="1" ht="128.25" customHeight="1" thickBot="1" x14ac:dyDescent="0.3">
      <c r="A13" s="160"/>
      <c r="B13" s="161"/>
      <c r="C13" s="152"/>
      <c r="D13" s="154"/>
      <c r="E13" s="156"/>
      <c r="F13" s="12" t="s">
        <v>11</v>
      </c>
      <c r="G13" s="12" t="s">
        <v>40</v>
      </c>
      <c r="H13" s="12" t="s">
        <v>24</v>
      </c>
      <c r="I13" s="12" t="s">
        <v>118</v>
      </c>
      <c r="J13" s="12" t="s">
        <v>25</v>
      </c>
      <c r="K13" s="13" t="s">
        <v>26</v>
      </c>
      <c r="L13" s="14" t="s">
        <v>10</v>
      </c>
      <c r="M13" s="12" t="s">
        <v>24</v>
      </c>
      <c r="N13" s="12" t="s">
        <v>118</v>
      </c>
      <c r="O13" s="12" t="s">
        <v>25</v>
      </c>
      <c r="P13" s="13" t="s">
        <v>27</v>
      </c>
    </row>
    <row r="14" spans="1:18" s="8" customFormat="1" ht="20.25" customHeight="1" x14ac:dyDescent="0.25">
      <c r="A14" s="146"/>
      <c r="B14" s="147"/>
      <c r="C14" s="103" t="s">
        <v>19</v>
      </c>
      <c r="D14" s="104"/>
      <c r="E14" s="104"/>
      <c r="F14" s="104"/>
      <c r="G14" s="104"/>
      <c r="H14" s="104"/>
      <c r="I14" s="104"/>
      <c r="J14" s="104"/>
      <c r="K14" s="105"/>
      <c r="L14" s="106"/>
      <c r="M14" s="104"/>
      <c r="N14" s="104"/>
      <c r="O14" s="104"/>
      <c r="P14" s="105"/>
    </row>
    <row r="15" spans="1:18" ht="15.75" x14ac:dyDescent="0.25">
      <c r="A15" s="131">
        <v>1</v>
      </c>
      <c r="B15" s="132"/>
      <c r="C15" s="15" t="s">
        <v>69</v>
      </c>
      <c r="D15" s="16" t="s">
        <v>53</v>
      </c>
      <c r="E15" s="17">
        <v>2</v>
      </c>
      <c r="F15" s="18"/>
      <c r="G15" s="18"/>
      <c r="H15" s="18"/>
      <c r="I15" s="18"/>
      <c r="J15" s="18"/>
      <c r="K15" s="19">
        <f>J15+I15+H15</f>
        <v>0</v>
      </c>
      <c r="L15" s="20"/>
      <c r="M15" s="18"/>
      <c r="N15" s="18"/>
      <c r="O15" s="18"/>
      <c r="P15" s="19">
        <f>O15+N15+M15</f>
        <v>0</v>
      </c>
      <c r="Q15" s="8"/>
      <c r="R15" s="8"/>
    </row>
    <row r="16" spans="1:18" ht="15.75" x14ac:dyDescent="0.25">
      <c r="A16" s="131">
        <v>2</v>
      </c>
      <c r="B16" s="132"/>
      <c r="C16" s="15" t="s">
        <v>86</v>
      </c>
      <c r="D16" s="16" t="s">
        <v>3</v>
      </c>
      <c r="E16" s="169">
        <v>459</v>
      </c>
      <c r="F16" s="18"/>
      <c r="G16" s="18"/>
      <c r="H16" s="18"/>
      <c r="I16" s="18"/>
      <c r="J16" s="18"/>
      <c r="K16" s="19">
        <f t="shared" ref="K16:K57" si="0">J16+I16+H16</f>
        <v>0</v>
      </c>
      <c r="L16" s="20"/>
      <c r="M16" s="18"/>
      <c r="N16" s="18"/>
      <c r="O16" s="18"/>
      <c r="P16" s="19">
        <f t="shared" ref="P16:P57" si="1">O16+N16+M16</f>
        <v>0</v>
      </c>
      <c r="Q16" s="8"/>
      <c r="R16" s="8"/>
    </row>
    <row r="17" spans="1:18" ht="15.75" x14ac:dyDescent="0.25">
      <c r="A17" s="131">
        <v>3</v>
      </c>
      <c r="B17" s="132"/>
      <c r="C17" s="15" t="s">
        <v>87</v>
      </c>
      <c r="D17" s="16" t="s">
        <v>3</v>
      </c>
      <c r="E17" s="169">
        <v>70</v>
      </c>
      <c r="F17" s="18"/>
      <c r="G17" s="18"/>
      <c r="H17" s="18"/>
      <c r="I17" s="18"/>
      <c r="J17" s="18"/>
      <c r="K17" s="19">
        <f t="shared" si="0"/>
        <v>0</v>
      </c>
      <c r="L17" s="20"/>
      <c r="M17" s="18"/>
      <c r="N17" s="18"/>
      <c r="O17" s="18"/>
      <c r="P17" s="19">
        <f t="shared" si="1"/>
        <v>0</v>
      </c>
      <c r="Q17" s="8"/>
      <c r="R17" s="8"/>
    </row>
    <row r="18" spans="1:18" ht="15.75" x14ac:dyDescent="0.25">
      <c r="A18" s="131">
        <v>4</v>
      </c>
      <c r="B18" s="132"/>
      <c r="C18" s="15" t="s">
        <v>88</v>
      </c>
      <c r="D18" s="16" t="s">
        <v>3</v>
      </c>
      <c r="E18" s="21">
        <v>15</v>
      </c>
      <c r="F18" s="18"/>
      <c r="G18" s="18"/>
      <c r="H18" s="18"/>
      <c r="I18" s="18"/>
      <c r="J18" s="18"/>
      <c r="K18" s="19">
        <f t="shared" si="0"/>
        <v>0</v>
      </c>
      <c r="L18" s="20"/>
      <c r="M18" s="18"/>
      <c r="N18" s="18"/>
      <c r="O18" s="18"/>
      <c r="P18" s="19">
        <f t="shared" si="1"/>
        <v>0</v>
      </c>
      <c r="Q18" s="8"/>
      <c r="R18" s="8"/>
    </row>
    <row r="19" spans="1:18" ht="15.75" x14ac:dyDescent="0.25">
      <c r="A19" s="131">
        <v>5</v>
      </c>
      <c r="B19" s="132"/>
      <c r="C19" s="15" t="s">
        <v>43</v>
      </c>
      <c r="D19" s="16" t="s">
        <v>2</v>
      </c>
      <c r="E19" s="21">
        <v>60</v>
      </c>
      <c r="F19" s="18"/>
      <c r="G19" s="18"/>
      <c r="H19" s="18"/>
      <c r="I19" s="18"/>
      <c r="J19" s="18"/>
      <c r="K19" s="19">
        <f t="shared" si="0"/>
        <v>0</v>
      </c>
      <c r="L19" s="20"/>
      <c r="M19" s="18"/>
      <c r="N19" s="18"/>
      <c r="O19" s="18"/>
      <c r="P19" s="19">
        <f t="shared" si="1"/>
        <v>0</v>
      </c>
      <c r="Q19" s="8"/>
      <c r="R19" s="8"/>
    </row>
    <row r="20" spans="1:18" ht="15.75" x14ac:dyDescent="0.25">
      <c r="A20" s="131">
        <v>6</v>
      </c>
      <c r="B20" s="132"/>
      <c r="C20" s="15" t="s">
        <v>71</v>
      </c>
      <c r="D20" s="16" t="s">
        <v>70</v>
      </c>
      <c r="E20" s="21">
        <v>12</v>
      </c>
      <c r="F20" s="18"/>
      <c r="G20" s="18"/>
      <c r="H20" s="18"/>
      <c r="I20" s="18"/>
      <c r="J20" s="18"/>
      <c r="K20" s="19">
        <f t="shared" si="0"/>
        <v>0</v>
      </c>
      <c r="L20" s="20"/>
      <c r="M20" s="18"/>
      <c r="N20" s="18"/>
      <c r="O20" s="18"/>
      <c r="P20" s="19">
        <f t="shared" si="1"/>
        <v>0</v>
      </c>
      <c r="Q20" s="8"/>
      <c r="R20" s="8"/>
    </row>
    <row r="21" spans="1:18" ht="15.75" x14ac:dyDescent="0.25">
      <c r="A21" s="131">
        <v>7</v>
      </c>
      <c r="B21" s="132"/>
      <c r="C21" s="15" t="s">
        <v>35</v>
      </c>
      <c r="D21" s="16" t="s">
        <v>3</v>
      </c>
      <c r="E21" s="21">
        <v>38</v>
      </c>
      <c r="F21" s="18"/>
      <c r="G21" s="18"/>
      <c r="H21" s="18"/>
      <c r="I21" s="18"/>
      <c r="J21" s="18"/>
      <c r="K21" s="19">
        <f t="shared" si="0"/>
        <v>0</v>
      </c>
      <c r="L21" s="20"/>
      <c r="M21" s="18"/>
      <c r="N21" s="18"/>
      <c r="O21" s="18"/>
      <c r="P21" s="19">
        <f t="shared" si="1"/>
        <v>0</v>
      </c>
      <c r="Q21" s="8"/>
      <c r="R21" s="8"/>
    </row>
    <row r="22" spans="1:18" ht="31.5" x14ac:dyDescent="0.25">
      <c r="A22" s="131">
        <v>8</v>
      </c>
      <c r="B22" s="132"/>
      <c r="C22" s="15" t="s">
        <v>47</v>
      </c>
      <c r="D22" s="16" t="s">
        <v>2</v>
      </c>
      <c r="E22" s="21">
        <v>72</v>
      </c>
      <c r="F22" s="18"/>
      <c r="G22" s="18"/>
      <c r="H22" s="18"/>
      <c r="I22" s="18"/>
      <c r="J22" s="18"/>
      <c r="K22" s="19">
        <f t="shared" si="0"/>
        <v>0</v>
      </c>
      <c r="L22" s="20"/>
      <c r="M22" s="18"/>
      <c r="N22" s="18"/>
      <c r="O22" s="18"/>
      <c r="P22" s="19">
        <f t="shared" si="1"/>
        <v>0</v>
      </c>
      <c r="Q22" s="8"/>
      <c r="R22" s="8"/>
    </row>
    <row r="23" spans="1:18" ht="15.75" x14ac:dyDescent="0.25">
      <c r="A23" s="131">
        <v>9</v>
      </c>
      <c r="B23" s="132">
        <v>9</v>
      </c>
      <c r="C23" s="15" t="s">
        <v>84</v>
      </c>
      <c r="D23" s="16" t="s">
        <v>30</v>
      </c>
      <c r="E23" s="17">
        <v>1</v>
      </c>
      <c r="F23" s="18"/>
      <c r="G23" s="18"/>
      <c r="H23" s="18"/>
      <c r="I23" s="18"/>
      <c r="J23" s="18"/>
      <c r="K23" s="19">
        <f t="shared" si="0"/>
        <v>0</v>
      </c>
      <c r="L23" s="20"/>
      <c r="M23" s="18"/>
      <c r="N23" s="18"/>
      <c r="O23" s="18"/>
      <c r="P23" s="19">
        <f t="shared" si="1"/>
        <v>0</v>
      </c>
      <c r="Q23" s="8"/>
      <c r="R23" s="8"/>
    </row>
    <row r="24" spans="1:18" s="25" customFormat="1" ht="31.5" x14ac:dyDescent="0.25">
      <c r="A24" s="131">
        <v>10</v>
      </c>
      <c r="B24" s="132"/>
      <c r="C24" s="22" t="s">
        <v>60</v>
      </c>
      <c r="D24" s="16"/>
      <c r="E24" s="21"/>
      <c r="F24" s="18"/>
      <c r="G24" s="18"/>
      <c r="H24" s="18"/>
      <c r="I24" s="18"/>
      <c r="J24" s="18"/>
      <c r="K24" s="19"/>
      <c r="L24" s="20"/>
      <c r="M24" s="18"/>
      <c r="N24" s="18"/>
      <c r="O24" s="18"/>
      <c r="P24" s="23"/>
      <c r="Q24" s="24"/>
      <c r="R24" s="24"/>
    </row>
    <row r="25" spans="1:18" s="25" customFormat="1" ht="15.75" x14ac:dyDescent="0.25">
      <c r="A25" s="131">
        <v>10.1</v>
      </c>
      <c r="B25" s="132"/>
      <c r="C25" s="15" t="s">
        <v>54</v>
      </c>
      <c r="D25" s="16" t="s">
        <v>3</v>
      </c>
      <c r="E25" s="169">
        <v>459</v>
      </c>
      <c r="F25" s="18"/>
      <c r="G25" s="18"/>
      <c r="H25" s="18"/>
      <c r="I25" s="18"/>
      <c r="J25" s="18"/>
      <c r="K25" s="19">
        <f t="shared" si="0"/>
        <v>0</v>
      </c>
      <c r="L25" s="20"/>
      <c r="M25" s="18"/>
      <c r="N25" s="18"/>
      <c r="O25" s="18"/>
      <c r="P25" s="19">
        <f t="shared" si="1"/>
        <v>0</v>
      </c>
      <c r="Q25" s="24"/>
      <c r="R25" s="24"/>
    </row>
    <row r="26" spans="1:18" s="25" customFormat="1" ht="15.75" x14ac:dyDescent="0.25">
      <c r="A26" s="131">
        <v>10.199999999999999</v>
      </c>
      <c r="B26" s="132"/>
      <c r="C26" s="15" t="s">
        <v>55</v>
      </c>
      <c r="D26" s="16" t="s">
        <v>3</v>
      </c>
      <c r="E26" s="169">
        <v>70</v>
      </c>
      <c r="F26" s="18"/>
      <c r="G26" s="18"/>
      <c r="H26" s="18"/>
      <c r="I26" s="18"/>
      <c r="J26" s="18"/>
      <c r="K26" s="19">
        <f t="shared" si="0"/>
        <v>0</v>
      </c>
      <c r="L26" s="20"/>
      <c r="M26" s="18"/>
      <c r="N26" s="18"/>
      <c r="O26" s="18"/>
      <c r="P26" s="19">
        <f t="shared" si="1"/>
        <v>0</v>
      </c>
      <c r="Q26" s="24"/>
      <c r="R26" s="24"/>
    </row>
    <row r="27" spans="1:18" s="25" customFormat="1" ht="15.75" x14ac:dyDescent="0.25">
      <c r="A27" s="131">
        <v>10.3</v>
      </c>
      <c r="B27" s="132"/>
      <c r="C27" s="15" t="s">
        <v>56</v>
      </c>
      <c r="D27" s="16" t="s">
        <v>3</v>
      </c>
      <c r="E27" s="169">
        <v>15</v>
      </c>
      <c r="F27" s="18"/>
      <c r="G27" s="18"/>
      <c r="H27" s="18"/>
      <c r="I27" s="18"/>
      <c r="J27" s="18"/>
      <c r="K27" s="19">
        <f t="shared" si="0"/>
        <v>0</v>
      </c>
      <c r="L27" s="20"/>
      <c r="M27" s="18"/>
      <c r="N27" s="18"/>
      <c r="O27" s="18"/>
      <c r="P27" s="19">
        <f t="shared" si="1"/>
        <v>0</v>
      </c>
      <c r="Q27" s="24"/>
      <c r="R27" s="24"/>
    </row>
    <row r="28" spans="1:18" s="25" customFormat="1" ht="31.5" x14ac:dyDescent="0.25">
      <c r="A28" s="131">
        <v>10.4</v>
      </c>
      <c r="B28" s="132"/>
      <c r="C28" s="15" t="s">
        <v>59</v>
      </c>
      <c r="D28" s="16" t="s">
        <v>2</v>
      </c>
      <c r="E28" s="21">
        <v>1.25</v>
      </c>
      <c r="F28" s="18"/>
      <c r="G28" s="18"/>
      <c r="H28" s="18"/>
      <c r="I28" s="18"/>
      <c r="J28" s="18"/>
      <c r="K28" s="19">
        <f t="shared" si="0"/>
        <v>0</v>
      </c>
      <c r="L28" s="20"/>
      <c r="M28" s="18"/>
      <c r="N28" s="18"/>
      <c r="O28" s="18"/>
      <c r="P28" s="19">
        <f t="shared" si="1"/>
        <v>0</v>
      </c>
      <c r="Q28" s="24"/>
      <c r="R28" s="24"/>
    </row>
    <row r="29" spans="1:18" s="25" customFormat="1" ht="31.5" x14ac:dyDescent="0.25">
      <c r="A29" s="131">
        <v>10.5</v>
      </c>
      <c r="B29" s="132"/>
      <c r="C29" s="15" t="s">
        <v>57</v>
      </c>
      <c r="D29" s="16" t="s">
        <v>2</v>
      </c>
      <c r="E29" s="21">
        <v>1.1499999999999999</v>
      </c>
      <c r="F29" s="18"/>
      <c r="G29" s="18"/>
      <c r="H29" s="18"/>
      <c r="I29" s="18"/>
      <c r="J29" s="18"/>
      <c r="K29" s="19">
        <f t="shared" si="0"/>
        <v>0</v>
      </c>
      <c r="L29" s="20"/>
      <c r="M29" s="18"/>
      <c r="N29" s="18"/>
      <c r="O29" s="18"/>
      <c r="P29" s="19">
        <f t="shared" si="1"/>
        <v>0</v>
      </c>
      <c r="Q29" s="24"/>
      <c r="R29" s="24"/>
    </row>
    <row r="30" spans="1:18" s="25" customFormat="1" ht="31.5" x14ac:dyDescent="0.25">
      <c r="A30" s="131">
        <v>10.6</v>
      </c>
      <c r="B30" s="132"/>
      <c r="C30" s="15" t="s">
        <v>58</v>
      </c>
      <c r="D30" s="16" t="s">
        <v>2</v>
      </c>
      <c r="E30" s="21">
        <v>1.7</v>
      </c>
      <c r="F30" s="18"/>
      <c r="G30" s="18"/>
      <c r="H30" s="18"/>
      <c r="I30" s="18"/>
      <c r="J30" s="18"/>
      <c r="K30" s="19">
        <f t="shared" si="0"/>
        <v>0</v>
      </c>
      <c r="L30" s="20"/>
      <c r="M30" s="18"/>
      <c r="N30" s="18"/>
      <c r="O30" s="18"/>
      <c r="P30" s="19">
        <f t="shared" si="1"/>
        <v>0</v>
      </c>
      <c r="Q30" s="24"/>
      <c r="R30" s="24"/>
    </row>
    <row r="31" spans="1:18" ht="31.5" x14ac:dyDescent="0.25">
      <c r="A31" s="131">
        <v>12</v>
      </c>
      <c r="B31" s="132"/>
      <c r="C31" s="15" t="s">
        <v>48</v>
      </c>
      <c r="D31" s="16" t="s">
        <v>3</v>
      </c>
      <c r="E31" s="21">
        <v>15</v>
      </c>
      <c r="F31" s="18"/>
      <c r="G31" s="18"/>
      <c r="H31" s="18"/>
      <c r="I31" s="18"/>
      <c r="J31" s="18"/>
      <c r="K31" s="19">
        <f t="shared" si="0"/>
        <v>0</v>
      </c>
      <c r="L31" s="20"/>
      <c r="M31" s="18"/>
      <c r="N31" s="18"/>
      <c r="O31" s="18"/>
      <c r="P31" s="19">
        <f t="shared" si="1"/>
        <v>0</v>
      </c>
      <c r="Q31" s="8"/>
      <c r="R31" s="8"/>
    </row>
    <row r="32" spans="1:18" ht="15.75" x14ac:dyDescent="0.25">
      <c r="A32" s="131">
        <v>13</v>
      </c>
      <c r="B32" s="132"/>
      <c r="C32" s="26" t="s">
        <v>34</v>
      </c>
      <c r="D32" s="16" t="s">
        <v>3</v>
      </c>
      <c r="E32" s="21">
        <v>50</v>
      </c>
      <c r="F32" s="18"/>
      <c r="G32" s="18"/>
      <c r="H32" s="18"/>
      <c r="I32" s="18"/>
      <c r="J32" s="18"/>
      <c r="K32" s="19">
        <f t="shared" si="0"/>
        <v>0</v>
      </c>
      <c r="L32" s="20"/>
      <c r="M32" s="18"/>
      <c r="N32" s="18"/>
      <c r="O32" s="18"/>
      <c r="P32" s="19">
        <f t="shared" si="1"/>
        <v>0</v>
      </c>
      <c r="Q32" s="8"/>
      <c r="R32" s="8"/>
    </row>
    <row r="33" spans="1:16" s="8" customFormat="1" ht="15.75" x14ac:dyDescent="0.25">
      <c r="A33" s="167"/>
      <c r="B33" s="168"/>
      <c r="C33" s="107" t="s">
        <v>41</v>
      </c>
      <c r="D33" s="108"/>
      <c r="E33" s="108"/>
      <c r="F33" s="108"/>
      <c r="G33" s="108"/>
      <c r="H33" s="108"/>
      <c r="I33" s="108"/>
      <c r="J33" s="108"/>
      <c r="K33" s="109"/>
      <c r="L33" s="110"/>
      <c r="M33" s="108"/>
      <c r="N33" s="108"/>
      <c r="O33" s="108"/>
      <c r="P33" s="109"/>
    </row>
    <row r="34" spans="1:16" s="8" customFormat="1" ht="15.75" x14ac:dyDescent="0.25">
      <c r="A34" s="133"/>
      <c r="B34" s="134"/>
      <c r="C34" s="27" t="s">
        <v>61</v>
      </c>
      <c r="D34" s="28"/>
      <c r="E34" s="28"/>
      <c r="F34" s="28"/>
      <c r="G34" s="28"/>
      <c r="H34" s="28"/>
      <c r="I34" s="28"/>
      <c r="J34" s="28"/>
      <c r="K34" s="29"/>
      <c r="L34" s="30"/>
      <c r="M34" s="28"/>
      <c r="N34" s="28"/>
      <c r="O34" s="28"/>
      <c r="P34" s="29"/>
    </row>
    <row r="35" spans="1:16" s="8" customFormat="1" ht="15.75" x14ac:dyDescent="0.25">
      <c r="A35" s="131">
        <v>14</v>
      </c>
      <c r="B35" s="132"/>
      <c r="C35" s="15" t="s">
        <v>37</v>
      </c>
      <c r="D35" s="16" t="s">
        <v>30</v>
      </c>
      <c r="E35" s="17">
        <v>2</v>
      </c>
      <c r="F35" s="18"/>
      <c r="G35" s="18"/>
      <c r="H35" s="18"/>
      <c r="I35" s="18"/>
      <c r="J35" s="18"/>
      <c r="K35" s="19">
        <f t="shared" si="0"/>
        <v>0</v>
      </c>
      <c r="L35" s="20"/>
      <c r="M35" s="18"/>
      <c r="N35" s="18"/>
      <c r="O35" s="18"/>
      <c r="P35" s="19">
        <f t="shared" si="1"/>
        <v>0</v>
      </c>
    </row>
    <row r="36" spans="1:16" s="8" customFormat="1" ht="15.75" x14ac:dyDescent="0.25">
      <c r="A36" s="131">
        <v>15</v>
      </c>
      <c r="B36" s="132"/>
      <c r="C36" s="15" t="s">
        <v>66</v>
      </c>
      <c r="D36" s="16" t="s">
        <v>30</v>
      </c>
      <c r="E36" s="17">
        <v>2</v>
      </c>
      <c r="F36" s="18"/>
      <c r="G36" s="18"/>
      <c r="H36" s="18"/>
      <c r="I36" s="18"/>
      <c r="J36" s="18"/>
      <c r="K36" s="19">
        <f t="shared" si="0"/>
        <v>0</v>
      </c>
      <c r="L36" s="20"/>
      <c r="M36" s="18"/>
      <c r="N36" s="18"/>
      <c r="O36" s="18"/>
      <c r="P36" s="19">
        <f t="shared" si="1"/>
        <v>0</v>
      </c>
    </row>
    <row r="37" spans="1:16" s="8" customFormat="1" ht="31.5" x14ac:dyDescent="0.25">
      <c r="A37" s="131">
        <v>16</v>
      </c>
      <c r="B37" s="132"/>
      <c r="C37" s="15" t="s">
        <v>72</v>
      </c>
      <c r="D37" s="16" t="s">
        <v>30</v>
      </c>
      <c r="E37" s="17">
        <v>2</v>
      </c>
      <c r="F37" s="18"/>
      <c r="G37" s="18"/>
      <c r="H37" s="18"/>
      <c r="I37" s="18"/>
      <c r="J37" s="18"/>
      <c r="K37" s="19">
        <f t="shared" si="0"/>
        <v>0</v>
      </c>
      <c r="L37" s="20"/>
      <c r="M37" s="18"/>
      <c r="N37" s="18"/>
      <c r="O37" s="18"/>
      <c r="P37" s="19">
        <f t="shared" si="1"/>
        <v>0</v>
      </c>
    </row>
    <row r="38" spans="1:16" s="8" customFormat="1" ht="15.75" x14ac:dyDescent="0.25">
      <c r="A38" s="131">
        <v>17</v>
      </c>
      <c r="B38" s="132"/>
      <c r="C38" s="15" t="s">
        <v>33</v>
      </c>
      <c r="D38" s="16" t="s">
        <v>30</v>
      </c>
      <c r="E38" s="17">
        <v>2</v>
      </c>
      <c r="F38" s="18"/>
      <c r="G38" s="18"/>
      <c r="H38" s="18"/>
      <c r="I38" s="18"/>
      <c r="J38" s="18"/>
      <c r="K38" s="19">
        <f t="shared" si="0"/>
        <v>0</v>
      </c>
      <c r="L38" s="20"/>
      <c r="M38" s="18"/>
      <c r="N38" s="18"/>
      <c r="O38" s="18"/>
      <c r="P38" s="19">
        <f t="shared" si="1"/>
        <v>0</v>
      </c>
    </row>
    <row r="39" spans="1:16" s="8" customFormat="1" ht="15.75" x14ac:dyDescent="0.25">
      <c r="A39" s="131">
        <v>18</v>
      </c>
      <c r="B39" s="132"/>
      <c r="C39" s="15" t="s">
        <v>32</v>
      </c>
      <c r="D39" s="16" t="s">
        <v>30</v>
      </c>
      <c r="E39" s="17">
        <v>1</v>
      </c>
      <c r="F39" s="18"/>
      <c r="G39" s="18"/>
      <c r="H39" s="18"/>
      <c r="I39" s="18"/>
      <c r="J39" s="18"/>
      <c r="K39" s="19">
        <f t="shared" si="0"/>
        <v>0</v>
      </c>
      <c r="L39" s="20"/>
      <c r="M39" s="18"/>
      <c r="N39" s="18"/>
      <c r="O39" s="18"/>
      <c r="P39" s="19">
        <f t="shared" si="1"/>
        <v>0</v>
      </c>
    </row>
    <row r="40" spans="1:16" s="8" customFormat="1" ht="15.75" x14ac:dyDescent="0.25">
      <c r="A40" s="131">
        <v>19</v>
      </c>
      <c r="B40" s="132"/>
      <c r="C40" s="15" t="s">
        <v>39</v>
      </c>
      <c r="D40" s="16" t="s">
        <v>30</v>
      </c>
      <c r="E40" s="17">
        <v>1</v>
      </c>
      <c r="F40" s="18"/>
      <c r="G40" s="18"/>
      <c r="H40" s="18"/>
      <c r="I40" s="18"/>
      <c r="J40" s="18"/>
      <c r="K40" s="19">
        <f t="shared" si="0"/>
        <v>0</v>
      </c>
      <c r="L40" s="20"/>
      <c r="M40" s="18"/>
      <c r="N40" s="18"/>
      <c r="O40" s="18"/>
      <c r="P40" s="19">
        <f t="shared" si="1"/>
        <v>0</v>
      </c>
    </row>
    <row r="41" spans="1:16" s="8" customFormat="1" ht="31.5" x14ac:dyDescent="0.25">
      <c r="A41" s="131">
        <v>20</v>
      </c>
      <c r="B41" s="132"/>
      <c r="C41" s="15" t="s">
        <v>42</v>
      </c>
      <c r="D41" s="16" t="s">
        <v>30</v>
      </c>
      <c r="E41" s="17">
        <v>1</v>
      </c>
      <c r="F41" s="18"/>
      <c r="G41" s="18"/>
      <c r="H41" s="18"/>
      <c r="I41" s="18"/>
      <c r="J41" s="18"/>
      <c r="K41" s="19">
        <f t="shared" si="0"/>
        <v>0</v>
      </c>
      <c r="L41" s="20"/>
      <c r="M41" s="18"/>
      <c r="N41" s="18"/>
      <c r="O41" s="18"/>
      <c r="P41" s="19">
        <f t="shared" si="1"/>
        <v>0</v>
      </c>
    </row>
    <row r="42" spans="1:16" s="8" customFormat="1" ht="15.75" x14ac:dyDescent="0.25">
      <c r="A42" s="131">
        <v>21</v>
      </c>
      <c r="B42" s="132"/>
      <c r="C42" s="15" t="s">
        <v>45</v>
      </c>
      <c r="D42" s="16" t="s">
        <v>30</v>
      </c>
      <c r="E42" s="17">
        <v>1</v>
      </c>
      <c r="F42" s="18"/>
      <c r="G42" s="18"/>
      <c r="H42" s="18"/>
      <c r="I42" s="18"/>
      <c r="J42" s="18"/>
      <c r="K42" s="19">
        <f t="shared" si="0"/>
        <v>0</v>
      </c>
      <c r="L42" s="20"/>
      <c r="M42" s="18"/>
      <c r="N42" s="18"/>
      <c r="O42" s="18"/>
      <c r="P42" s="19">
        <f t="shared" si="1"/>
        <v>0</v>
      </c>
    </row>
    <row r="43" spans="1:16" s="8" customFormat="1" ht="15.75" x14ac:dyDescent="0.25">
      <c r="A43" s="131">
        <v>22</v>
      </c>
      <c r="B43" s="132"/>
      <c r="C43" s="15" t="s">
        <v>64</v>
      </c>
      <c r="D43" s="16" t="s">
        <v>30</v>
      </c>
      <c r="E43" s="17">
        <v>1</v>
      </c>
      <c r="F43" s="28"/>
      <c r="G43" s="18"/>
      <c r="H43" s="18"/>
      <c r="I43" s="18"/>
      <c r="J43" s="18"/>
      <c r="K43" s="19">
        <f t="shared" si="0"/>
        <v>0</v>
      </c>
      <c r="L43" s="20"/>
      <c r="M43" s="18"/>
      <c r="N43" s="18"/>
      <c r="O43" s="18"/>
      <c r="P43" s="19">
        <f t="shared" si="1"/>
        <v>0</v>
      </c>
    </row>
    <row r="44" spans="1:16" s="8" customFormat="1" ht="15.75" x14ac:dyDescent="0.25">
      <c r="A44" s="133"/>
      <c r="B44" s="134"/>
      <c r="C44" s="27" t="s">
        <v>62</v>
      </c>
      <c r="D44" s="28"/>
      <c r="E44" s="31"/>
      <c r="F44" s="28"/>
      <c r="G44" s="28"/>
      <c r="H44" s="28"/>
      <c r="I44" s="28"/>
      <c r="J44" s="28"/>
      <c r="K44" s="29"/>
      <c r="L44" s="30"/>
      <c r="M44" s="28"/>
      <c r="N44" s="28"/>
      <c r="O44" s="28"/>
      <c r="P44" s="29"/>
    </row>
    <row r="45" spans="1:16" s="8" customFormat="1" ht="15.75" x14ac:dyDescent="0.25">
      <c r="A45" s="131">
        <v>23</v>
      </c>
      <c r="B45" s="132"/>
      <c r="C45" s="15" t="s">
        <v>36</v>
      </c>
      <c r="D45" s="16" t="s">
        <v>30</v>
      </c>
      <c r="E45" s="17">
        <v>2</v>
      </c>
      <c r="F45" s="18"/>
      <c r="G45" s="18"/>
      <c r="H45" s="18"/>
      <c r="I45" s="18"/>
      <c r="J45" s="18"/>
      <c r="K45" s="19">
        <f t="shared" si="0"/>
        <v>0</v>
      </c>
      <c r="L45" s="20"/>
      <c r="M45" s="18"/>
      <c r="N45" s="18"/>
      <c r="O45" s="18"/>
      <c r="P45" s="19">
        <f t="shared" si="1"/>
        <v>0</v>
      </c>
    </row>
    <row r="46" spans="1:16" s="8" customFormat="1" ht="15.75" x14ac:dyDescent="0.25">
      <c r="A46" s="131">
        <v>24</v>
      </c>
      <c r="B46" s="132"/>
      <c r="C46" s="15" t="s">
        <v>65</v>
      </c>
      <c r="D46" s="16" t="s">
        <v>30</v>
      </c>
      <c r="E46" s="17">
        <v>2</v>
      </c>
      <c r="F46" s="18"/>
      <c r="G46" s="18"/>
      <c r="H46" s="18"/>
      <c r="I46" s="18"/>
      <c r="J46" s="18"/>
      <c r="K46" s="19">
        <f t="shared" si="0"/>
        <v>0</v>
      </c>
      <c r="L46" s="20"/>
      <c r="M46" s="18"/>
      <c r="N46" s="18"/>
      <c r="O46" s="18"/>
      <c r="P46" s="19">
        <f t="shared" si="1"/>
        <v>0</v>
      </c>
    </row>
    <row r="47" spans="1:16" s="8" customFormat="1" ht="31.5" x14ac:dyDescent="0.25">
      <c r="A47" s="131">
        <v>25</v>
      </c>
      <c r="B47" s="132"/>
      <c r="C47" s="15" t="s">
        <v>44</v>
      </c>
      <c r="D47" s="16" t="s">
        <v>30</v>
      </c>
      <c r="E47" s="17">
        <v>2</v>
      </c>
      <c r="F47" s="18"/>
      <c r="G47" s="18"/>
      <c r="H47" s="18"/>
      <c r="I47" s="18"/>
      <c r="J47" s="18"/>
      <c r="K47" s="19">
        <f t="shared" si="0"/>
        <v>0</v>
      </c>
      <c r="L47" s="20"/>
      <c r="M47" s="18"/>
      <c r="N47" s="18"/>
      <c r="O47" s="18"/>
      <c r="P47" s="19">
        <f t="shared" si="1"/>
        <v>0</v>
      </c>
    </row>
    <row r="48" spans="1:16" s="8" customFormat="1" ht="15.75" x14ac:dyDescent="0.25">
      <c r="A48" s="131">
        <v>26</v>
      </c>
      <c r="B48" s="132"/>
      <c r="C48" s="15" t="s">
        <v>31</v>
      </c>
      <c r="D48" s="16" t="s">
        <v>30</v>
      </c>
      <c r="E48" s="17">
        <v>1</v>
      </c>
      <c r="F48" s="18"/>
      <c r="G48" s="18"/>
      <c r="H48" s="18"/>
      <c r="I48" s="18"/>
      <c r="J48" s="18"/>
      <c r="K48" s="19">
        <f t="shared" si="0"/>
        <v>0</v>
      </c>
      <c r="L48" s="20"/>
      <c r="M48" s="18"/>
      <c r="N48" s="18"/>
      <c r="O48" s="18"/>
      <c r="P48" s="19">
        <f t="shared" si="1"/>
        <v>0</v>
      </c>
    </row>
    <row r="49" spans="1:28" s="8" customFormat="1" ht="31.5" x14ac:dyDescent="0.25">
      <c r="A49" s="131">
        <v>27</v>
      </c>
      <c r="B49" s="132"/>
      <c r="C49" s="15" t="s">
        <v>42</v>
      </c>
      <c r="D49" s="16" t="s">
        <v>30</v>
      </c>
      <c r="E49" s="17">
        <v>1</v>
      </c>
      <c r="F49" s="18"/>
      <c r="G49" s="18"/>
      <c r="H49" s="18"/>
      <c r="I49" s="18"/>
      <c r="J49" s="18"/>
      <c r="K49" s="19">
        <f t="shared" si="0"/>
        <v>0</v>
      </c>
      <c r="L49" s="20"/>
      <c r="M49" s="18"/>
      <c r="N49" s="18"/>
      <c r="O49" s="18"/>
      <c r="P49" s="19">
        <f t="shared" si="1"/>
        <v>0</v>
      </c>
    </row>
    <row r="50" spans="1:28" s="8" customFormat="1" ht="15.75" x14ac:dyDescent="0.25">
      <c r="A50" s="131">
        <v>28</v>
      </c>
      <c r="B50" s="132"/>
      <c r="C50" s="15" t="s">
        <v>46</v>
      </c>
      <c r="D50" s="16" t="s">
        <v>30</v>
      </c>
      <c r="E50" s="17">
        <v>1</v>
      </c>
      <c r="F50" s="18"/>
      <c r="G50" s="18"/>
      <c r="H50" s="18"/>
      <c r="I50" s="18"/>
      <c r="J50" s="18"/>
      <c r="K50" s="19">
        <f t="shared" si="0"/>
        <v>0</v>
      </c>
      <c r="L50" s="20"/>
      <c r="M50" s="18"/>
      <c r="N50" s="18"/>
      <c r="O50" s="18"/>
      <c r="P50" s="19">
        <f t="shared" si="1"/>
        <v>0</v>
      </c>
    </row>
    <row r="51" spans="1:28" s="8" customFormat="1" ht="15.75" x14ac:dyDescent="0.25">
      <c r="A51" s="131">
        <v>29</v>
      </c>
      <c r="B51" s="132"/>
      <c r="C51" s="15" t="s">
        <v>39</v>
      </c>
      <c r="D51" s="16" t="s">
        <v>30</v>
      </c>
      <c r="E51" s="17">
        <v>1</v>
      </c>
      <c r="F51" s="18"/>
      <c r="G51" s="18"/>
      <c r="H51" s="18"/>
      <c r="I51" s="18"/>
      <c r="J51" s="18"/>
      <c r="K51" s="19">
        <f t="shared" si="0"/>
        <v>0</v>
      </c>
      <c r="L51" s="20"/>
      <c r="M51" s="18"/>
      <c r="N51" s="18"/>
      <c r="O51" s="18"/>
      <c r="P51" s="19">
        <f t="shared" si="1"/>
        <v>0</v>
      </c>
    </row>
    <row r="52" spans="1:28" s="8" customFormat="1" ht="15.75" x14ac:dyDescent="0.25">
      <c r="A52" s="131">
        <v>30</v>
      </c>
      <c r="B52" s="132"/>
      <c r="C52" s="15" t="s">
        <v>64</v>
      </c>
      <c r="D52" s="16" t="s">
        <v>30</v>
      </c>
      <c r="E52" s="17">
        <v>1</v>
      </c>
      <c r="F52" s="18"/>
      <c r="G52" s="18"/>
      <c r="H52" s="18"/>
      <c r="I52" s="18"/>
      <c r="J52" s="18"/>
      <c r="K52" s="19">
        <f t="shared" si="0"/>
        <v>0</v>
      </c>
      <c r="L52" s="20"/>
      <c r="M52" s="18"/>
      <c r="N52" s="18"/>
      <c r="O52" s="18"/>
      <c r="P52" s="19">
        <f t="shared" si="1"/>
        <v>0</v>
      </c>
    </row>
    <row r="53" spans="1:28" s="8" customFormat="1" ht="15.75" x14ac:dyDescent="0.25">
      <c r="A53" s="133"/>
      <c r="B53" s="134"/>
      <c r="C53" s="27" t="s">
        <v>73</v>
      </c>
      <c r="D53" s="28"/>
      <c r="E53" s="28"/>
      <c r="F53" s="28"/>
      <c r="G53" s="28"/>
      <c r="H53" s="28"/>
      <c r="I53" s="28"/>
      <c r="J53" s="28"/>
      <c r="K53" s="29"/>
      <c r="L53" s="30"/>
      <c r="M53" s="28"/>
      <c r="N53" s="28"/>
      <c r="O53" s="28"/>
      <c r="P53" s="29"/>
    </row>
    <row r="54" spans="1:28" ht="15.75" x14ac:dyDescent="0.25">
      <c r="A54" s="141">
        <v>31</v>
      </c>
      <c r="B54" s="142"/>
      <c r="C54" s="15" t="s">
        <v>29</v>
      </c>
      <c r="D54" s="16" t="s">
        <v>2</v>
      </c>
      <c r="E54" s="21">
        <v>0.1</v>
      </c>
      <c r="F54" s="18"/>
      <c r="G54" s="18"/>
      <c r="H54" s="18"/>
      <c r="I54" s="18"/>
      <c r="J54" s="18"/>
      <c r="K54" s="19">
        <f t="shared" si="0"/>
        <v>0</v>
      </c>
      <c r="L54" s="20"/>
      <c r="M54" s="18"/>
      <c r="N54" s="18"/>
      <c r="O54" s="18"/>
      <c r="P54" s="19">
        <f t="shared" si="1"/>
        <v>0</v>
      </c>
      <c r="Q54" s="8"/>
      <c r="R54" s="8"/>
    </row>
    <row r="55" spans="1:28" ht="15.75" x14ac:dyDescent="0.25">
      <c r="A55" s="141">
        <v>32</v>
      </c>
      <c r="B55" s="142"/>
      <c r="C55" s="15" t="s">
        <v>85</v>
      </c>
      <c r="D55" s="16" t="s">
        <v>30</v>
      </c>
      <c r="E55" s="17">
        <v>1</v>
      </c>
      <c r="F55" s="18"/>
      <c r="G55" s="18"/>
      <c r="H55" s="18"/>
      <c r="I55" s="18"/>
      <c r="J55" s="18"/>
      <c r="K55" s="19">
        <f t="shared" si="0"/>
        <v>0</v>
      </c>
      <c r="L55" s="20"/>
      <c r="M55" s="18"/>
      <c r="N55" s="18"/>
      <c r="O55" s="18"/>
      <c r="P55" s="19">
        <f t="shared" si="1"/>
        <v>0</v>
      </c>
      <c r="Q55" s="8"/>
      <c r="R55" s="8"/>
    </row>
    <row r="56" spans="1:28" s="8" customFormat="1" ht="31.5" x14ac:dyDescent="0.25">
      <c r="A56" s="141">
        <v>33</v>
      </c>
      <c r="B56" s="142"/>
      <c r="C56" s="15" t="s">
        <v>28</v>
      </c>
      <c r="D56" s="16" t="s">
        <v>70</v>
      </c>
      <c r="E56" s="21">
        <v>76</v>
      </c>
      <c r="F56" s="18"/>
      <c r="G56" s="18"/>
      <c r="H56" s="18"/>
      <c r="I56" s="18"/>
      <c r="J56" s="18"/>
      <c r="K56" s="19">
        <f t="shared" si="0"/>
        <v>0</v>
      </c>
      <c r="L56" s="20"/>
      <c r="M56" s="18"/>
      <c r="N56" s="18"/>
      <c r="O56" s="18"/>
      <c r="P56" s="19">
        <f t="shared" si="1"/>
        <v>0</v>
      </c>
    </row>
    <row r="57" spans="1:28" s="8" customFormat="1" ht="16.5" thickBot="1" x14ac:dyDescent="0.3">
      <c r="A57" s="135">
        <v>34</v>
      </c>
      <c r="B57" s="136"/>
      <c r="C57" s="32" t="s">
        <v>63</v>
      </c>
      <c r="D57" s="33" t="s">
        <v>67</v>
      </c>
      <c r="E57" s="33">
        <v>23</v>
      </c>
      <c r="F57" s="33"/>
      <c r="G57" s="34"/>
      <c r="H57" s="35"/>
      <c r="I57" s="35"/>
      <c r="J57" s="35"/>
      <c r="K57" s="36">
        <f t="shared" si="0"/>
        <v>0</v>
      </c>
      <c r="L57" s="37"/>
      <c r="M57" s="34"/>
      <c r="N57" s="34"/>
      <c r="O57" s="34"/>
      <c r="P57" s="36">
        <f t="shared" si="1"/>
        <v>0</v>
      </c>
    </row>
    <row r="58" spans="1:28" s="4" customFormat="1" ht="24.75" customHeight="1" thickBot="1" x14ac:dyDescent="0.3">
      <c r="A58" s="143" t="s">
        <v>89</v>
      </c>
      <c r="B58" s="144"/>
      <c r="C58" s="144"/>
      <c r="D58" s="144"/>
      <c r="E58" s="144"/>
      <c r="F58" s="144"/>
      <c r="G58" s="144"/>
      <c r="H58" s="144"/>
      <c r="I58" s="144"/>
      <c r="J58" s="144"/>
      <c r="K58" s="145"/>
      <c r="L58" s="5">
        <f t="shared" ref="L58:N58" si="2">SUM(L15:L57)</f>
        <v>0</v>
      </c>
      <c r="M58" s="5">
        <f t="shared" si="2"/>
        <v>0</v>
      </c>
      <c r="N58" s="5">
        <f t="shared" si="2"/>
        <v>0</v>
      </c>
      <c r="O58" s="5">
        <f>SUM(O15:O57)</f>
        <v>0</v>
      </c>
      <c r="P58" s="6">
        <f>O58+N58+M58</f>
        <v>0</v>
      </c>
      <c r="Q58" s="2"/>
      <c r="R58" s="3"/>
    </row>
    <row r="59" spans="1:28" ht="15.75" x14ac:dyDescent="0.25">
      <c r="A59" s="38"/>
      <c r="B59" s="39"/>
      <c r="C59" s="40"/>
      <c r="D59" s="40"/>
      <c r="E59" s="40"/>
      <c r="F59" s="39"/>
      <c r="G59" s="39"/>
      <c r="H59" s="39"/>
      <c r="I59" s="39"/>
      <c r="J59" s="39"/>
      <c r="K59" s="39"/>
      <c r="L59" s="41"/>
      <c r="M59" s="42"/>
      <c r="N59" s="42"/>
      <c r="O59" s="42"/>
      <c r="P59" s="42"/>
      <c r="Q59" s="43"/>
      <c r="R59" s="8"/>
    </row>
    <row r="60" spans="1:28" ht="33" customHeight="1" x14ac:dyDescent="0.25">
      <c r="A60" s="140" t="s">
        <v>18</v>
      </c>
      <c r="B60" s="140"/>
      <c r="C60" s="138"/>
      <c r="D60" s="138"/>
      <c r="E60" s="138"/>
      <c r="F60" s="7"/>
      <c r="H60" s="7"/>
      <c r="I60" s="7"/>
      <c r="J60" s="7"/>
    </row>
    <row r="61" spans="1:28" ht="21.75" customHeight="1" x14ac:dyDescent="0.25">
      <c r="A61" s="44"/>
      <c r="C61" s="137" t="s">
        <v>17</v>
      </c>
      <c r="D61" s="137"/>
      <c r="E61" s="137"/>
      <c r="F61" s="45"/>
      <c r="G61" s="45"/>
      <c r="AA61" s="46"/>
      <c r="AB61" s="46"/>
    </row>
    <row r="62" spans="1:28" ht="18" customHeight="1" x14ac:dyDescent="0.25">
      <c r="AA62" s="46"/>
      <c r="AB62" s="46"/>
    </row>
    <row r="63" spans="1:28" ht="18" hidden="1" customHeight="1" x14ac:dyDescent="0.25">
      <c r="C63" s="8"/>
      <c r="J63" s="7"/>
      <c r="K63" s="7"/>
      <c r="L63" s="7"/>
      <c r="M63" s="46"/>
      <c r="N63" s="46"/>
      <c r="O63" s="46"/>
      <c r="P63" s="46"/>
      <c r="Q63" s="43"/>
    </row>
    <row r="64" spans="1:28" ht="33.75" customHeight="1" x14ac:dyDescent="0.25">
      <c r="A64" s="149" t="s">
        <v>16</v>
      </c>
      <c r="B64" s="149"/>
      <c r="C64" s="139"/>
      <c r="D64" s="139"/>
      <c r="E64" s="139"/>
      <c r="F64" s="47"/>
      <c r="G64" s="48"/>
      <c r="H64" s="7"/>
      <c r="I64" s="7"/>
      <c r="J64" s="7"/>
      <c r="K64" s="7"/>
      <c r="L64" s="7"/>
      <c r="M64" s="46"/>
      <c r="N64" s="46"/>
      <c r="O64" s="46"/>
      <c r="P64" s="46"/>
      <c r="Q64" s="43"/>
    </row>
    <row r="65" spans="1:16" ht="18" customHeight="1" x14ac:dyDescent="0.25">
      <c r="A65" s="49"/>
      <c r="B65" s="49"/>
      <c r="C65" s="137" t="s">
        <v>17</v>
      </c>
      <c r="D65" s="137"/>
      <c r="E65" s="137"/>
      <c r="F65" s="45"/>
      <c r="G65" s="45"/>
      <c r="H65" s="7"/>
    </row>
    <row r="66" spans="1:16" ht="18" customHeight="1" x14ac:dyDescent="0.25">
      <c r="A66" s="7" t="s">
        <v>74</v>
      </c>
    </row>
    <row r="67" spans="1:16" ht="35.25" customHeight="1" x14ac:dyDescent="0.25">
      <c r="A67" s="112" t="s">
        <v>75</v>
      </c>
      <c r="B67" s="112"/>
      <c r="C67" s="112"/>
      <c r="D67" s="112"/>
      <c r="E67" s="112"/>
      <c r="F67" s="112"/>
      <c r="G67" s="112"/>
      <c r="H67" s="112"/>
      <c r="I67" s="112"/>
      <c r="J67" s="112"/>
      <c r="K67" s="112"/>
      <c r="L67" s="112"/>
      <c r="M67" s="112"/>
      <c r="N67" s="112"/>
      <c r="O67" s="112"/>
      <c r="P67" s="112"/>
    </row>
    <row r="68" spans="1:16" ht="33" customHeight="1" x14ac:dyDescent="0.25">
      <c r="A68" s="112" t="s">
        <v>76</v>
      </c>
      <c r="B68" s="112"/>
      <c r="C68" s="112"/>
      <c r="D68" s="112"/>
      <c r="E68" s="112"/>
      <c r="F68" s="112"/>
      <c r="G68" s="112"/>
      <c r="H68" s="112"/>
      <c r="I68" s="112"/>
      <c r="J68" s="112"/>
      <c r="K68" s="112"/>
      <c r="L68" s="112"/>
      <c r="M68" s="112"/>
      <c r="N68" s="112"/>
      <c r="O68" s="112"/>
      <c r="P68" s="112"/>
    </row>
    <row r="69" spans="1:16" ht="18" customHeight="1" x14ac:dyDescent="0.25">
      <c r="A69" s="112" t="s">
        <v>77</v>
      </c>
      <c r="B69" s="112"/>
      <c r="C69" s="112"/>
      <c r="D69" s="112"/>
      <c r="E69" s="112"/>
      <c r="F69" s="112"/>
      <c r="G69" s="112"/>
      <c r="H69" s="112"/>
      <c r="I69" s="112"/>
      <c r="J69" s="112"/>
      <c r="K69" s="112"/>
      <c r="L69" s="112"/>
      <c r="M69" s="112"/>
      <c r="N69" s="112"/>
      <c r="O69" s="112"/>
      <c r="P69" s="112"/>
    </row>
    <row r="70" spans="1:16" ht="18" customHeight="1" x14ac:dyDescent="0.25">
      <c r="A70" s="112" t="s">
        <v>78</v>
      </c>
      <c r="B70" s="112"/>
      <c r="C70" s="112"/>
      <c r="D70" s="112"/>
      <c r="E70" s="112"/>
      <c r="F70" s="112"/>
      <c r="G70" s="112"/>
      <c r="H70" s="112"/>
      <c r="I70" s="112"/>
      <c r="J70" s="112"/>
      <c r="K70" s="112"/>
      <c r="L70" s="112"/>
      <c r="M70" s="112"/>
      <c r="N70" s="112"/>
      <c r="O70" s="112"/>
      <c r="P70" s="112"/>
    </row>
    <row r="71" spans="1:16" ht="18" customHeight="1" x14ac:dyDescent="0.25">
      <c r="A71" s="148" t="s">
        <v>79</v>
      </c>
      <c r="B71" s="148"/>
      <c r="C71" s="148"/>
      <c r="D71" s="148"/>
      <c r="E71" s="148"/>
      <c r="F71" s="148"/>
      <c r="G71" s="148"/>
      <c r="H71" s="148"/>
      <c r="I71" s="148"/>
      <c r="J71" s="148"/>
      <c r="K71" s="148"/>
      <c r="L71" s="148"/>
      <c r="M71" s="148"/>
      <c r="N71" s="148"/>
      <c r="O71" s="148"/>
      <c r="P71" s="148"/>
    </row>
  </sheetData>
  <mergeCells count="66">
    <mergeCell ref="A33:B33"/>
    <mergeCell ref="A19:B19"/>
    <mergeCell ref="A30:B30"/>
    <mergeCell ref="A17:B17"/>
    <mergeCell ref="A20:B20"/>
    <mergeCell ref="A21:B21"/>
    <mergeCell ref="A18:B18"/>
    <mergeCell ref="A28:B28"/>
    <mergeCell ref="A27:B27"/>
    <mergeCell ref="A25:B25"/>
    <mergeCell ref="A32:B32"/>
    <mergeCell ref="A26:B26"/>
    <mergeCell ref="A23:B23"/>
    <mergeCell ref="A22:B22"/>
    <mergeCell ref="A1:P1"/>
    <mergeCell ref="A2:P2"/>
    <mergeCell ref="M8:N8"/>
    <mergeCell ref="C12:C13"/>
    <mergeCell ref="D12:D13"/>
    <mergeCell ref="E12:E13"/>
    <mergeCell ref="F12:K12"/>
    <mergeCell ref="A12:B13"/>
    <mergeCell ref="L12:P12"/>
    <mergeCell ref="M10:P10"/>
    <mergeCell ref="A14:B14"/>
    <mergeCell ref="A16:B16"/>
    <mergeCell ref="A15:B15"/>
    <mergeCell ref="A70:P70"/>
    <mergeCell ref="A71:P71"/>
    <mergeCell ref="A24:B24"/>
    <mergeCell ref="A29:B29"/>
    <mergeCell ref="A64:B64"/>
    <mergeCell ref="A44:B44"/>
    <mergeCell ref="A45:B45"/>
    <mergeCell ref="A46:B46"/>
    <mergeCell ref="A47:B47"/>
    <mergeCell ref="A48:B48"/>
    <mergeCell ref="A53:B53"/>
    <mergeCell ref="A49:B49"/>
    <mergeCell ref="A50:B50"/>
    <mergeCell ref="A51:B51"/>
    <mergeCell ref="A31:B31"/>
    <mergeCell ref="A57:B57"/>
    <mergeCell ref="A68:P68"/>
    <mergeCell ref="A69:P69"/>
    <mergeCell ref="A52:B52"/>
    <mergeCell ref="C65:E65"/>
    <mergeCell ref="C61:E61"/>
    <mergeCell ref="C60:E60"/>
    <mergeCell ref="C64:E64"/>
    <mergeCell ref="A60:B60"/>
    <mergeCell ref="A56:B56"/>
    <mergeCell ref="A54:B54"/>
    <mergeCell ref="A58:K58"/>
    <mergeCell ref="A55:B55"/>
    <mergeCell ref="A67:P67"/>
    <mergeCell ref="A34:B34"/>
    <mergeCell ref="A35:B35"/>
    <mergeCell ref="A36:B36"/>
    <mergeCell ref="A37:B37"/>
    <mergeCell ref="A38:B38"/>
    <mergeCell ref="A39:B39"/>
    <mergeCell ref="A40:B40"/>
    <mergeCell ref="A41:B41"/>
    <mergeCell ref="A42:B42"/>
    <mergeCell ref="A43:B43"/>
  </mergeCells>
  <phoneticPr fontId="4" type="noConversion"/>
  <pageMargins left="0.25" right="0" top="0.5" bottom="0.25" header="0.3" footer="0.3"/>
  <pageSetup paperSize="9" scale="61" fitToHeight="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Koptāme</vt:lpstr>
      <vt:lpstr>Kopsavilkums</vt:lpstr>
      <vt:lpstr>LOK-1</vt:lpstr>
      <vt:lpstr>Koptāme!Drukas_apgabals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Arita Solina</dc:creator>
  <cp:lastModifiedBy>Vita Rubene</cp:lastModifiedBy>
  <cp:lastPrinted>2023-07-18T12:29:17Z</cp:lastPrinted>
  <dcterms:created xsi:type="dcterms:W3CDTF">2010-06-03T21:22:59Z</dcterms:created>
  <dcterms:modified xsi:type="dcterms:W3CDTF">2024-06-21T10:49:27Z</dcterms:modified>
</cp:coreProperties>
</file>