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731"/>
  <workbookPr defaultThemeVersion="124226"/>
  <mc:AlternateContent xmlns:mc="http://schemas.openxmlformats.org/markup-compatibility/2006">
    <mc:Choice Requires="x15">
      <x15ac:absPath xmlns:x15ac="http://schemas.microsoft.com/office/spreadsheetml/2010/11/ac" url="G:\PersonInfo\IVD\IEPIRKUMI\ATKLATI_KONKURSI\2024\RŪ-2024_8 Ūdensvada tīkla izbūve Rīgā, Krasta ielā 83 (VR)\Nolikums\"/>
    </mc:Choice>
  </mc:AlternateContent>
  <xr:revisionPtr revIDLastSave="0" documentId="13_ncr:1_{2858F850-9340-4209-A581-BE4CFB16314B}" xr6:coauthVersionLast="47" xr6:coauthVersionMax="47" xr10:uidLastSave="{00000000-0000-0000-0000-000000000000}"/>
  <bookViews>
    <workbookView xWindow="-120" yWindow="-120" windowWidth="29040" windowHeight="17640" xr2:uid="{00000000-000D-0000-FFFF-FFFF00000000}"/>
  </bookViews>
  <sheets>
    <sheet name="Koptāme" sheetId="12" r:id="rId1"/>
    <sheet name="Kopsavilkums" sheetId="16" r:id="rId2"/>
    <sheet name="LOK-1" sheetId="15" r:id="rId3"/>
  </sheets>
  <definedNames>
    <definedName name="_xlnm.Print_Area" localSheetId="0">Koptāme!$A$1:$C$24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7" i="15" l="1"/>
  <c r="B13" i="16"/>
  <c r="P57" i="15"/>
  <c r="P56" i="15"/>
  <c r="P55" i="15"/>
  <c r="P54" i="15"/>
  <c r="P52" i="15"/>
  <c r="P51" i="15"/>
  <c r="P50" i="15"/>
  <c r="P49" i="15"/>
  <c r="P48" i="15"/>
  <c r="P47" i="15"/>
  <c r="P46" i="15"/>
  <c r="P45" i="15"/>
  <c r="P43" i="15"/>
  <c r="P42" i="15"/>
  <c r="P41" i="15"/>
  <c r="P40" i="15"/>
  <c r="P39" i="15"/>
  <c r="P38" i="15"/>
  <c r="P37" i="15"/>
  <c r="P36" i="15"/>
  <c r="P35" i="15"/>
  <c r="P32" i="15"/>
  <c r="P31" i="15"/>
  <c r="P30" i="15"/>
  <c r="P29" i="15"/>
  <c r="P28" i="15"/>
  <c r="P27" i="15"/>
  <c r="P26" i="15"/>
  <c r="P25" i="15"/>
  <c r="P23" i="15"/>
  <c r="P22" i="15"/>
  <c r="P21" i="15"/>
  <c r="P20" i="15"/>
  <c r="P19" i="15"/>
  <c r="P18" i="15"/>
  <c r="P17" i="15"/>
  <c r="P16" i="15"/>
  <c r="P15" i="15"/>
  <c r="K57" i="15"/>
  <c r="K56" i="15"/>
  <c r="K55" i="15"/>
  <c r="K54" i="15"/>
  <c r="K52" i="15"/>
  <c r="K51" i="15"/>
  <c r="K50" i="15"/>
  <c r="K49" i="15"/>
  <c r="K48" i="15"/>
  <c r="K47" i="15"/>
  <c r="K46" i="15"/>
  <c r="K45" i="15"/>
  <c r="K43" i="15"/>
  <c r="K42" i="15"/>
  <c r="K41" i="15"/>
  <c r="K40" i="15"/>
  <c r="K39" i="15"/>
  <c r="K38" i="15"/>
  <c r="K37" i="15"/>
  <c r="K36" i="15"/>
  <c r="K35" i="15"/>
  <c r="K32" i="15"/>
  <c r="K31" i="15"/>
  <c r="K30" i="15"/>
  <c r="K29" i="15"/>
  <c r="K28" i="15"/>
  <c r="K27" i="15"/>
  <c r="K26" i="15"/>
  <c r="K25" i="15"/>
  <c r="K23" i="15"/>
  <c r="K22" i="15"/>
  <c r="K21" i="15"/>
  <c r="K20" i="15"/>
  <c r="K19" i="15"/>
  <c r="K18" i="15"/>
  <c r="K17" i="15"/>
  <c r="K16" i="15"/>
  <c r="K15" i="15"/>
  <c r="L58" i="15" l="1"/>
  <c r="G13" i="16" s="1"/>
  <c r="G14" i="16" s="1"/>
  <c r="M58" i="15"/>
  <c r="D13" i="16" s="1"/>
  <c r="N58" i="15"/>
  <c r="E13" i="16" s="1"/>
  <c r="E14" i="16" s="1"/>
  <c r="O58" i="15"/>
  <c r="D14" i="16" l="1"/>
  <c r="P58" i="15"/>
  <c r="F13" i="16"/>
  <c r="F14" i="16" s="1"/>
  <c r="C13" i="16" l="1"/>
  <c r="C14" i="16" s="1"/>
  <c r="C18" i="16" s="1"/>
  <c r="C11" i="12" s="1"/>
  <c r="C13" i="12" s="1"/>
  <c r="C14" i="12" s="1"/>
  <c r="C15" i="12" s="1"/>
  <c r="O8" i="15"/>
</calcChain>
</file>

<file path=xl/sharedStrings.xml><?xml version="1.0" encoding="utf-8"?>
<sst xmlns="http://schemas.openxmlformats.org/spreadsheetml/2006/main" count="170" uniqueCount="122">
  <si>
    <t>Darba nosaukums</t>
  </si>
  <si>
    <t>Mērvienība</t>
  </si>
  <si>
    <t>m3</t>
  </si>
  <si>
    <t>m2</t>
  </si>
  <si>
    <t>Lokālā tāme Nr. 1</t>
  </si>
  <si>
    <t>Nr. p. k.</t>
  </si>
  <si>
    <t>Daudzums</t>
  </si>
  <si>
    <t>Tāmes izmaksas:</t>
  </si>
  <si>
    <t>Kopā:</t>
  </si>
  <si>
    <t xml:space="preserve">Objekta adrese: </t>
  </si>
  <si>
    <t>darbietilpība (c/h)</t>
  </si>
  <si>
    <t>laika norma (c/h)</t>
  </si>
  <si>
    <t>Būvniecības koptāme</t>
  </si>
  <si>
    <t>Objekta nosaukums</t>
  </si>
  <si>
    <t>Nr.p.k.</t>
  </si>
  <si>
    <t xml:space="preserve">Būves nosaukums: </t>
  </si>
  <si>
    <t>Pārbaudīja:</t>
  </si>
  <si>
    <t>(paraksts un tā atšifrējums, datums)</t>
  </si>
  <si>
    <t>Sastādīja:</t>
  </si>
  <si>
    <t>Būvlaukuma sagatavošanas un zemes darbi</t>
  </si>
  <si>
    <t>1.</t>
  </si>
  <si>
    <t>EUR</t>
  </si>
  <si>
    <t>Ūdensvada izbūve starp esošiem ūdensvadiem D110 un D200</t>
  </si>
  <si>
    <t>Krasta iela 83, Rīga</t>
  </si>
  <si>
    <t>darba alga (EUR)</t>
  </si>
  <si>
    <t>mehānismi (EUR)</t>
  </si>
  <si>
    <t>kopā (EUR)</t>
  </si>
  <si>
    <t>summa (EUR)</t>
  </si>
  <si>
    <t>Ārējā ūdens spiedvada PE 100RC caurules OD160x9.5, PN 10 slapjā gruntī H līdz 4.5m izbūve ar caurduršanas metodi</t>
  </si>
  <si>
    <t>Betona iestrāde</t>
  </si>
  <si>
    <t>gab.</t>
  </si>
  <si>
    <t>Atloku trejgabala Dn200/Dn150/Dn200 ierīkošana</t>
  </si>
  <si>
    <t>Atloku trejgabala Dn150/Dn150/Dn150 ierīkošana</t>
  </si>
  <si>
    <t>Atloku pāreja Dn150/Dn100</t>
  </si>
  <si>
    <t>Zaļās zonas atjaunošana</t>
  </si>
  <si>
    <t>Būvbedres sienu stiprināšana</t>
  </si>
  <si>
    <t>Atloku adaptera enkura Dn200 ierīkošana (stiepes noturīgs)</t>
  </si>
  <si>
    <t>Atloku adaptera enkura Dn100 ierīkošana  (stiepes noturīgs)</t>
  </si>
  <si>
    <t>Kopējās izmaksas</t>
  </si>
  <si>
    <t>Izjaucama atloku savienojuma Dn150 ierīkošana</t>
  </si>
  <si>
    <t>darba samaksas likme (Eur/h)</t>
  </si>
  <si>
    <t>UKT (ārējais ūdensvads un kanalizācija)</t>
  </si>
  <si>
    <t>Pazemes aizbīdņa DN 150 ar kapi ar fiksēta augstuma kāta pagarinātāju ierīkošana</t>
  </si>
  <si>
    <t>Būvbedres rakšana ar ekskavatoru un rokām</t>
  </si>
  <si>
    <t>Pazemes aizbīdņa DN 200 ar kāpi min 160mm ar fiksēta augstuma kāta pagarinātāju ierīkošana</t>
  </si>
  <si>
    <t>Pieslēgums pie esošā ūdensvada OD 160/d100</t>
  </si>
  <si>
    <t>Pieslēgums pie esošā ūdensvada OD 160/d200</t>
  </si>
  <si>
    <t>Būvbedres aizbēršana ar pievesto smilti (daļeji izmantojot esošo grunti), blietēšana pa slāņiem</t>
  </si>
  <si>
    <t>Ietves seguma (bruģakmens) atjaunošana, t.sk. veidojot pamatni no šķēmbām 20-40mm</t>
  </si>
  <si>
    <t>Būves nosaukums: Ūdensvada izbūve starp esošiem ūdensvadiem D110 un D200</t>
  </si>
  <si>
    <t>Objekta adrese: Krasta iela 83, Rīga</t>
  </si>
  <si>
    <t>Saistītā objekta nosaukums: Restorāna ēkas, biroja ēkas un 2 noliktavu ēku jaunbūves Krasta ielā 83, Rīgā</t>
  </si>
  <si>
    <t>Ūdensvads Ū1 (Ārējie tīkli) un būvlaukuma sagatavošanas un zemes darbi</t>
  </si>
  <si>
    <t>kompl.</t>
  </si>
  <si>
    <t xml:space="preserve">Karstā asfalta dilumkārtas AC11 surf būvniecība 4cm biezumā </t>
  </si>
  <si>
    <t>Karstā asfalta saistes kārta AC22 būvniecība 6cm biezumā</t>
  </si>
  <si>
    <t>Karstā asfalta seguma apakškārta AC 32 base būvniecība 10 cm biezumā</t>
  </si>
  <si>
    <t xml:space="preserve">Minerālmateriālu pamata virskārta, maisījums 0/45 LA≤35 N-II klase, biezumā 10 cm </t>
  </si>
  <si>
    <t xml:space="preserve">Minerālmateriālu pamata apakškārta, maisījums 0/56 LA≤35 N-II klase vai 0/63ps LA≤35 N-II klase, biezumā 15 cm </t>
  </si>
  <si>
    <t xml:space="preserve">Minerālmateriālu pamata virskārta, maisījums 0/45 magmatisko iežu šķembas, biezumā 12 cm </t>
  </si>
  <si>
    <t>Asfalta seguma atjaunošana saskaņā ar  RD SN noteikumiem Nr.120 (Krasta iela) 1. kategorija (Ielu brauktuves tips Nr. 1a)</t>
  </si>
  <si>
    <t>Ūdensvada mezgls M.1</t>
  </si>
  <si>
    <t>Ūdensvada mezgls M.2</t>
  </si>
  <si>
    <t>Šķersojums ar esošiem tīkliem / kabeļiem, ierīkošana</t>
  </si>
  <si>
    <t>Metināma īscaurule PE ar rotējošu atloku OD160</t>
  </si>
  <si>
    <t>Īscaurules ar atlokiem Dn200, L=200mm ierīkošana</t>
  </si>
  <si>
    <t>Īscaurules ar atlokiem Dn100, L=200mm ierīkošana</t>
  </si>
  <si>
    <t>viet.</t>
  </si>
  <si>
    <t>Tāme sastādīta:</t>
  </si>
  <si>
    <t>Asu nospraušana un izpildmērījumi (pirms un pēc darbu izpildes)</t>
  </si>
  <si>
    <t>m</t>
  </si>
  <si>
    <t>Gruntsūdens pazemināšana</t>
  </si>
  <si>
    <t>Pazemes aizbīdņa DN100 ar kapi min 160mm ar fiksēta augstuma kāta pagarinātāju ierīkošana</t>
  </si>
  <si>
    <t>Ūdensvada izbūve</t>
  </si>
  <si>
    <t>Piezīmes:</t>
  </si>
  <si>
    <t>1.  Sagatavojot Finanšu piedāvājumu, Pretendentam ir jāņem vērā, ka būvdarbu izpildei nepieciešamos materiālus –  lūku pārsedzes (tikai ķeta elementus) un kapes (ar apakšējo atbalsta plātni) ar SIA “Rīgas ūdens” logo  – nodrošina Pasūtītājs.  Pretendentam Finanšu piedāvājumā šo materiālu izmaksas jāparedz EUR 0,00 vērtībā.</t>
  </si>
  <si>
    <t>2.Finanšu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</si>
  <si>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3. Finanšu piedāvājumā aprēķinus jāveic formulās ar noapaļojumu divi cipari aiz komata (jāizmanto funkcija “round”).</t>
  </si>
  <si>
    <t>4. Finanšu piedāvājumā vienības cenas algas izmaksas aprēķinu jāveic pēc formulas “laika norma x stundas likme = alga”.</t>
  </si>
  <si>
    <t>5. Finanšu piedāvājumā katras pozīcijas algas, būvizstrādājumu un mehānismu kopējās izmaksas aprēķinu jāveic pēc formulas “kopējais apjoms x vienības izmaksas”."</t>
  </si>
  <si>
    <t>Būvdarbu veicējs:</t>
  </si>
  <si>
    <t>Objekta izmaksas, EUR</t>
  </si>
  <si>
    <t>PVN(21%)</t>
  </si>
  <si>
    <t>Kopā ar PVN:</t>
  </si>
  <si>
    <t>Satiksmes organizācija</t>
  </si>
  <si>
    <t>Ūdensvada skalošana, dezinfekcija un hidrauliskā pārbaude</t>
  </si>
  <si>
    <t>Augšējās asfalta seguma kārtas demontāža un utilizācija (4cm biezumā)</t>
  </si>
  <si>
    <t>Apakšējās asfalta seguma kārtas demontāža un utilizācija (16 cm biezumā)</t>
  </si>
  <si>
    <t>Ietves seguma demontāža un utilizācija</t>
  </si>
  <si>
    <t>Tiešās izmaksas kopā t.sk. darba devēja sociālais nodoklis (23.59%)</t>
  </si>
  <si>
    <t>2.</t>
  </si>
  <si>
    <t>Sastādīja: (Sert.Nr._____)</t>
  </si>
  <si>
    <t>Pārbaudīja: (Sert.Nr._____)</t>
  </si>
  <si>
    <t>Nr. p.k.</t>
  </si>
  <si>
    <t>Kods  tāmes Nr.</t>
  </si>
  <si>
    <t xml:space="preserve"> Tāmes izmaksas          </t>
  </si>
  <si>
    <t> Tai skaitā</t>
  </si>
  <si>
    <t> Darbaietilpība (c/h)</t>
  </si>
  <si>
    <t xml:space="preserve"> darba alga          </t>
  </si>
  <si>
    <t xml:space="preserve">būv-izstrādājumi                       </t>
  </si>
  <si>
    <t xml:space="preserve"> mehānismi                      </t>
  </si>
  <si>
    <t>KOPĀ:</t>
  </si>
  <si>
    <t>Virsizdevumi (_____%)</t>
  </si>
  <si>
    <t>t.sk. darba aizsardzība (____%)</t>
  </si>
  <si>
    <t>Peļņa (_____%)</t>
  </si>
  <si>
    <t>PAVISAM KOPĀ:</t>
  </si>
  <si>
    <t xml:space="preserve">Piezīmes:
</t>
  </si>
  <si>
    <t>1. Sagatavojot Finanšu piedāvājumu, Pretendentam ir jāņem vērā, ka būvdarbu izpildei nepieciešamos materiālus – lūku pārsedzes (tikai ķeta elementus) un kapes (ar apakšējo atbalsta plātni) ar SIA “Rīgas ūdens” logo – nodrošina Pasūtītājs.  Pretendentam Finanšu piedāvājumā šo materiālu izmaksas jāparedz EUR 0,00 vērtībā.</t>
  </si>
  <si>
    <t>2. Finanšu piedāvājumā aprēķinus jāveic formulās ar noapaļojumu divi cipari aiz komata (jāizmanto funkcija “round”).</t>
  </si>
  <si>
    <t>3. Finanšu piedāvājumā vienības cenas darba algas izmaksas aprēķinu jāveic pēc formulas “laika norma x stundas likme = alga”.</t>
  </si>
  <si>
    <t>4. Finanšu piedāvājumā katras pozīcijas darba algas, būvizstrādājumu un mehānismu kopējās izmaksas aprēķinu jāveic pēc formulas “kopējais apjoms x vienības izmaksas”.</t>
  </si>
  <si>
    <t>5.Finanšu piedāvājumā jāiekļauj darbaspēka, materiālu, iekārtu, aprīkojuma un visu citu iespējamo Darbu izpildes izdevumu izmaksas. Pretendents nav tiesīgs Finanšu piedāvājuma tāmi papildināt ar jaunām izmaksu pozīcijām vai dzēst esošās izmaksu pozīcijas</t>
  </si>
  <si>
    <t>Sastādīja : (Sert.Nr._____)</t>
  </si>
  <si>
    <t xml:space="preserve">Kopsavilkuma aprēķins </t>
  </si>
  <si>
    <r>
      <rPr>
        <b/>
        <sz val="12"/>
        <color theme="1"/>
        <rFont val="Times New Roman"/>
        <family val="1"/>
        <charset val="186"/>
      </rPr>
      <t>Būves nosaukums:</t>
    </r>
    <r>
      <rPr>
        <sz val="12"/>
        <color theme="1"/>
        <rFont val="Times New Roman"/>
        <family val="1"/>
        <charset val="186"/>
      </rPr>
      <t xml:space="preserve"> Ūdensvada izbūve starp esošiem ūdensvadiem D110 un D200</t>
    </r>
  </si>
  <si>
    <r>
      <rPr>
        <b/>
        <sz val="12"/>
        <color theme="1"/>
        <rFont val="Times New Roman"/>
        <family val="1"/>
        <charset val="186"/>
      </rPr>
      <t xml:space="preserve">Objekta adrese: </t>
    </r>
    <r>
      <rPr>
        <sz val="12"/>
        <color theme="1"/>
        <rFont val="Times New Roman"/>
        <family val="1"/>
        <charset val="186"/>
      </rPr>
      <t>Krasta iela 83, Rīga</t>
    </r>
  </si>
  <si>
    <t xml:space="preserve">Iepirkuma identifikācijas Nr. </t>
  </si>
  <si>
    <r>
      <rPr>
        <b/>
        <sz val="12"/>
        <rFont val="Times New Roman"/>
        <family val="1"/>
        <charset val="186"/>
      </rPr>
      <t>Saistītā objekta nosaukums:</t>
    </r>
    <r>
      <rPr>
        <sz val="12"/>
        <rFont val="Times New Roman"/>
        <family val="1"/>
        <charset val="186"/>
      </rPr>
      <t xml:space="preserve"> Restorāna ēkas, biroja ēkas un 2 noliktavu ēku jaunbūves Krasta ielā 83, Rīgā</t>
    </r>
  </si>
  <si>
    <t>būvizstrādājumi (EUR)</t>
  </si>
  <si>
    <t>Tāme sastādīta 2024. gada tirgus cenās, pamatojoties uz UKT sadaļas rasējumiem</t>
  </si>
  <si>
    <t>Tāme sastādīta 2024.gada tirgus cenās, pamatojoties uz UKT sadaļas rasējumiem</t>
  </si>
  <si>
    <t>Maksa par ceļa elementu lietošanu saskaņā ar  Rīgas domes 12.07.2023. lēmumu Nr.RD-23-2771-lē “Par nomas maksas noteikšanu par ceļa elementu lietošanu Rīgas valstspilsētas pašvaldības administratīvajā teritorijā”.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</si>
</sst>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0;[Red]#,##0.00"/>
    <numFmt numFmtId="165" formatCode="0.00;[Red]0.00"/>
    <numFmt numFmtId="166" formatCode="0;[Red]0"/>
  </numFmts>
  <fonts count="17" x14ac:knownFonts="1">
    <font>
      <sz val="11"/>
      <color theme="1"/>
      <name val="Calibri"/>
      <family val="2"/>
      <charset val="186"/>
      <scheme val="minor"/>
    </font>
    <font>
      <sz val="11"/>
      <color theme="1"/>
      <name val="Calibri"/>
      <family val="2"/>
      <charset val="186"/>
      <scheme val="minor"/>
    </font>
    <font>
      <b/>
      <sz val="12"/>
      <color theme="1"/>
      <name val="Times New Roman"/>
      <family val="1"/>
      <charset val="186"/>
    </font>
    <font>
      <sz val="12"/>
      <name val="Times New Roman"/>
      <family val="1"/>
      <charset val="186"/>
    </font>
    <font>
      <sz val="8"/>
      <name val="Calibri"/>
      <family val="2"/>
      <charset val="186"/>
      <scheme val="minor"/>
    </font>
    <font>
      <b/>
      <sz val="12"/>
      <name val="Times New Roman"/>
      <family val="1"/>
      <charset val="186"/>
    </font>
    <font>
      <b/>
      <sz val="11"/>
      <color theme="1"/>
      <name val="Calibri"/>
      <family val="2"/>
      <charset val="186"/>
      <scheme val="minor"/>
    </font>
    <font>
      <sz val="10"/>
      <name val="Arial"/>
      <family val="2"/>
      <charset val="186"/>
    </font>
    <font>
      <sz val="10"/>
      <name val="Arial"/>
      <family val="2"/>
    </font>
    <font>
      <i/>
      <sz val="12"/>
      <name val="Times New Roman"/>
      <family val="1"/>
      <charset val="186"/>
    </font>
    <font>
      <sz val="10"/>
      <name val="Times New Roman"/>
      <family val="1"/>
      <charset val="186"/>
    </font>
    <font>
      <b/>
      <sz val="11"/>
      <color theme="1"/>
      <name val="Times New Roman"/>
      <family val="1"/>
      <charset val="186"/>
    </font>
    <font>
      <sz val="11"/>
      <color theme="1"/>
      <name val="Times New Roman"/>
      <family val="1"/>
      <charset val="186"/>
    </font>
    <font>
      <sz val="12"/>
      <color theme="1"/>
      <name val="Times New Roman"/>
      <family val="1"/>
      <charset val="186"/>
    </font>
    <font>
      <sz val="12"/>
      <color rgb="FF414142"/>
      <name val="Times New Roman"/>
      <family val="1"/>
      <charset val="186"/>
    </font>
    <font>
      <b/>
      <sz val="12"/>
      <color rgb="FF414142"/>
      <name val="Times New Roman"/>
      <family val="1"/>
      <charset val="186"/>
    </font>
    <font>
      <i/>
      <sz val="12"/>
      <color rgb="FF414142"/>
      <name val="Times New Roman"/>
      <family val="1"/>
      <charset val="186"/>
    </font>
  </fonts>
  <fills count="5">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4.9989318521683403E-2"/>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auto="1"/>
      </bottom>
      <diagonal/>
    </border>
    <border>
      <left/>
      <right/>
      <top style="thin">
        <color auto="1"/>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s>
  <cellStyleXfs count="5">
    <xf numFmtId="0" fontId="0" fillId="0" borderId="0"/>
    <xf numFmtId="43" fontId="1" fillId="0" borderId="0" applyFont="0" applyFill="0" applyBorder="0" applyAlignment="0" applyProtection="0"/>
    <xf numFmtId="0" fontId="7" fillId="0" borderId="0"/>
    <xf numFmtId="0" fontId="7" fillId="0" borderId="0"/>
    <xf numFmtId="0" fontId="8" fillId="0" borderId="0"/>
  </cellStyleXfs>
  <cellXfs count="169">
    <xf numFmtId="0" fontId="0" fillId="0" borderId="0" xfId="0"/>
    <xf numFmtId="0" fontId="2" fillId="0" borderId="0" xfId="0" applyFont="1" applyAlignment="1">
      <alignment horizontal="right"/>
    </xf>
    <xf numFmtId="2" fontId="5" fillId="0" borderId="0" xfId="0" applyNumberFormat="1" applyFont="1" applyAlignment="1">
      <alignment horizontal="left" vertical="center"/>
    </xf>
    <xf numFmtId="0" fontId="5" fillId="0" borderId="0" xfId="0" applyFont="1" applyAlignment="1">
      <alignment horizontal="center" vertical="center"/>
    </xf>
    <xf numFmtId="0" fontId="5" fillId="0" borderId="0" xfId="0" applyFont="1" applyAlignment="1">
      <alignment horizontal="left" vertical="center"/>
    </xf>
    <xf numFmtId="43" fontId="5" fillId="0" borderId="14" xfId="1" applyFont="1" applyFill="1" applyBorder="1" applyAlignment="1">
      <alignment horizontal="center" vertical="center"/>
    </xf>
    <xf numFmtId="43" fontId="5" fillId="0" borderId="15" xfId="1" applyFont="1" applyFill="1" applyBorder="1" applyAlignment="1">
      <alignment horizontal="center" vertical="center"/>
    </xf>
    <xf numFmtId="0" fontId="3" fillId="0" borderId="0" xfId="0" applyFont="1" applyAlignment="1">
      <alignment horizontal="left" vertical="center"/>
    </xf>
    <xf numFmtId="0" fontId="3" fillId="0" borderId="0" xfId="0" applyFont="1" applyAlignment="1">
      <alignment horizontal="center" vertical="center"/>
    </xf>
    <xf numFmtId="165" fontId="3" fillId="0" borderId="0" xfId="0" applyNumberFormat="1" applyFont="1" applyAlignment="1">
      <alignment horizontal="center" vertical="center"/>
    </xf>
    <xf numFmtId="165" fontId="5" fillId="0" borderId="0" xfId="0" applyNumberFormat="1" applyFont="1" applyAlignment="1">
      <alignment horizontal="center" vertical="center"/>
    </xf>
    <xf numFmtId="43" fontId="5" fillId="0" borderId="0" xfId="1" applyFont="1" applyFill="1" applyAlignment="1">
      <alignment horizontal="center" vertical="center"/>
    </xf>
    <xf numFmtId="0" fontId="5" fillId="0" borderId="10" xfId="0" applyFont="1" applyBorder="1" applyAlignment="1">
      <alignment horizontal="center" vertical="center" textRotation="90" wrapText="1"/>
    </xf>
    <xf numFmtId="0" fontId="5" fillId="0" borderId="32" xfId="0" applyFont="1" applyBorder="1" applyAlignment="1">
      <alignment horizontal="center" vertical="center" textRotation="90" wrapText="1"/>
    </xf>
    <xf numFmtId="0" fontId="5" fillId="0" borderId="33" xfId="0" applyFont="1" applyBorder="1" applyAlignment="1">
      <alignment horizontal="center" vertical="center" textRotation="90" wrapText="1"/>
    </xf>
    <xf numFmtId="0" fontId="3" fillId="0" borderId="5" xfId="0" applyFont="1" applyBorder="1" applyAlignment="1">
      <alignment horizontal="left" vertical="center" wrapText="1"/>
    </xf>
    <xf numFmtId="0" fontId="3" fillId="0" borderId="1" xfId="0" applyFont="1" applyBorder="1" applyAlignment="1">
      <alignment horizontal="center" vertical="center"/>
    </xf>
    <xf numFmtId="166" fontId="3" fillId="0" borderId="1" xfId="0" applyNumberFormat="1" applyFont="1" applyBorder="1" applyAlignment="1">
      <alignment horizontal="center" vertical="center"/>
    </xf>
    <xf numFmtId="2" fontId="3" fillId="0" borderId="1" xfId="0" applyNumberFormat="1" applyFont="1" applyBorder="1" applyAlignment="1">
      <alignment horizontal="center" vertical="center"/>
    </xf>
    <xf numFmtId="2" fontId="5" fillId="0" borderId="19" xfId="0" applyNumberFormat="1" applyFont="1" applyBorder="1" applyAlignment="1">
      <alignment horizontal="center" vertical="center"/>
    </xf>
    <xf numFmtId="2" fontId="3" fillId="0" borderId="18" xfId="0" applyNumberFormat="1" applyFont="1" applyBorder="1" applyAlignment="1">
      <alignment horizontal="center" vertical="center"/>
    </xf>
    <xf numFmtId="165" fontId="3" fillId="0" borderId="1" xfId="0" applyNumberFormat="1" applyFont="1" applyBorder="1" applyAlignment="1">
      <alignment horizontal="center" vertical="center"/>
    </xf>
    <xf numFmtId="0" fontId="5" fillId="0" borderId="5" xfId="0" applyFont="1" applyBorder="1" applyAlignment="1">
      <alignment horizontal="left" vertical="center" wrapText="1"/>
    </xf>
    <xf numFmtId="2" fontId="3" fillId="0" borderId="19" xfId="0" applyNumberFormat="1"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3" fillId="0" borderId="5" xfId="0" applyFont="1" applyBorder="1" applyAlignment="1">
      <alignment horizontal="left" vertical="center"/>
    </xf>
    <xf numFmtId="0" fontId="5" fillId="0" borderId="5"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18" xfId="0" applyFont="1" applyBorder="1" applyAlignment="1">
      <alignment horizontal="center" vertical="center" wrapText="1"/>
    </xf>
    <xf numFmtId="166" fontId="5" fillId="0" borderId="1" xfId="0" applyNumberFormat="1" applyFont="1" applyBorder="1" applyAlignment="1">
      <alignment horizontal="center" vertical="center" wrapText="1"/>
    </xf>
    <xf numFmtId="0" fontId="3" fillId="0" borderId="2" xfId="0" applyFont="1" applyBorder="1" applyAlignment="1">
      <alignment horizontal="left" vertical="center"/>
    </xf>
    <xf numFmtId="0" fontId="3" fillId="0" borderId="2" xfId="0" applyFont="1" applyBorder="1" applyAlignment="1">
      <alignment horizontal="center" vertical="center"/>
    </xf>
    <xf numFmtId="2" fontId="3" fillId="0" borderId="2" xfId="0" applyNumberFormat="1" applyFont="1" applyBorder="1" applyAlignment="1">
      <alignment horizontal="center" vertical="center"/>
    </xf>
    <xf numFmtId="2" fontId="10" fillId="2" borderId="2" xfId="0" applyNumberFormat="1" applyFont="1" applyFill="1" applyBorder="1" applyAlignment="1">
      <alignment horizontal="center" vertical="center"/>
    </xf>
    <xf numFmtId="2" fontId="5" fillId="0" borderId="21" xfId="0" applyNumberFormat="1" applyFont="1" applyBorder="1" applyAlignment="1">
      <alignment horizontal="center" vertical="center"/>
    </xf>
    <xf numFmtId="2" fontId="3" fillId="0" borderId="20" xfId="0" applyNumberFormat="1" applyFont="1" applyBorder="1" applyAlignment="1">
      <alignment horizontal="center" vertical="center"/>
    </xf>
    <xf numFmtId="0" fontId="3" fillId="0" borderId="0" xfId="0" applyNumberFormat="1" applyFont="1" applyBorder="1" applyAlignment="1">
      <alignment horizontal="right" vertical="center" wrapText="1"/>
    </xf>
    <xf numFmtId="0" fontId="12" fillId="0" borderId="0" xfId="0" applyFont="1" applyBorder="1" applyAlignment="1">
      <alignment horizontal="right" vertical="center" wrapText="1"/>
    </xf>
    <xf numFmtId="0" fontId="12" fillId="0" borderId="3" xfId="0" applyFont="1" applyBorder="1" applyAlignment="1">
      <alignment horizontal="right" vertical="center" wrapText="1"/>
    </xf>
    <xf numFmtId="0" fontId="12" fillId="0" borderId="0" xfId="0" applyNumberFormat="1" applyFont="1" applyBorder="1" applyAlignment="1">
      <alignment vertical="center"/>
    </xf>
    <xf numFmtId="43" fontId="5" fillId="0" borderId="0" xfId="1" applyFont="1" applyFill="1" applyBorder="1" applyAlignment="1">
      <alignment horizontal="center" vertical="center"/>
    </xf>
    <xf numFmtId="2" fontId="3" fillId="0" borderId="0" xfId="0" applyNumberFormat="1" applyFont="1" applyAlignment="1">
      <alignment horizontal="left" vertical="center"/>
    </xf>
    <xf numFmtId="0" fontId="3" fillId="0" borderId="0" xfId="0" applyFont="1" applyAlignment="1">
      <alignment vertical="center"/>
    </xf>
    <xf numFmtId="2" fontId="3" fillId="0" borderId="0" xfId="1" applyNumberFormat="1" applyFont="1" applyFill="1" applyBorder="1" applyAlignment="1" applyProtection="1">
      <alignment horizontal="center"/>
    </xf>
    <xf numFmtId="2" fontId="3" fillId="0" borderId="0" xfId="0" applyNumberFormat="1" applyFont="1" applyAlignment="1">
      <alignment horizontal="center" vertical="center"/>
    </xf>
    <xf numFmtId="0" fontId="3" fillId="0" borderId="0" xfId="0" applyFont="1" applyAlignment="1">
      <alignment wrapText="1"/>
    </xf>
    <xf numFmtId="0" fontId="3" fillId="0" borderId="0" xfId="0" applyFont="1" applyAlignment="1">
      <alignment horizontal="center" wrapText="1"/>
    </xf>
    <xf numFmtId="0" fontId="3" fillId="0" borderId="0" xfId="0" applyFont="1" applyAlignment="1">
      <alignment horizontal="right"/>
    </xf>
    <xf numFmtId="0" fontId="13" fillId="0" borderId="0" xfId="0" applyFont="1"/>
    <xf numFmtId="0" fontId="13" fillId="0" borderId="0" xfId="0" applyFont="1" applyAlignment="1">
      <alignment horizontal="center"/>
    </xf>
    <xf numFmtId="0" fontId="13" fillId="0" borderId="0" xfId="0" applyFont="1" applyAlignment="1">
      <alignment horizontal="left" vertical="center"/>
    </xf>
    <xf numFmtId="0" fontId="13" fillId="0" borderId="0" xfId="0" applyFont="1" applyAlignment="1">
      <alignment horizontal="right"/>
    </xf>
    <xf numFmtId="0" fontId="13" fillId="0" borderId="3" xfId="0" applyFont="1" applyBorder="1"/>
    <xf numFmtId="0" fontId="13" fillId="0" borderId="0" xfId="0" applyFont="1" applyAlignment="1">
      <alignment vertical="center"/>
    </xf>
    <xf numFmtId="4" fontId="5" fillId="0" borderId="0" xfId="2" applyNumberFormat="1" applyFont="1" applyAlignment="1">
      <alignment horizontal="left" vertical="center"/>
    </xf>
    <xf numFmtId="0" fontId="13" fillId="3" borderId="0" xfId="0" applyFont="1" applyFill="1" applyAlignment="1">
      <alignment horizontal="left" vertical="center" wrapText="1"/>
    </xf>
    <xf numFmtId="0" fontId="14" fillId="0" borderId="29" xfId="0" applyFont="1" applyBorder="1" applyAlignment="1">
      <alignment vertical="center" wrapText="1"/>
    </xf>
    <xf numFmtId="0" fontId="15" fillId="0" borderId="11" xfId="0" applyFont="1" applyBorder="1" applyAlignment="1">
      <alignment horizontal="right" vertical="center" wrapText="1"/>
    </xf>
    <xf numFmtId="4" fontId="14" fillId="0" borderId="0" xfId="0" applyNumberFormat="1" applyFont="1" applyAlignment="1">
      <alignment horizontal="center" vertical="center" wrapText="1"/>
    </xf>
    <xf numFmtId="0" fontId="16" fillId="0" borderId="18" xfId="0" applyFont="1" applyBorder="1" applyAlignment="1">
      <alignment vertical="center" wrapText="1"/>
    </xf>
    <xf numFmtId="0" fontId="16" fillId="0" borderId="1" xfId="0" applyFont="1" applyBorder="1" applyAlignment="1">
      <alignment horizontal="right" vertical="center" wrapText="1"/>
    </xf>
    <xf numFmtId="4" fontId="16" fillId="0" borderId="1" xfId="0" applyNumberFormat="1" applyFont="1" applyBorder="1" applyAlignment="1">
      <alignment horizontal="center" vertical="center" wrapText="1"/>
    </xf>
    <xf numFmtId="4" fontId="16" fillId="0" borderId="0" xfId="0" applyNumberFormat="1" applyFont="1" applyAlignment="1">
      <alignment horizontal="center" vertical="center" wrapText="1"/>
    </xf>
    <xf numFmtId="0" fontId="14" fillId="0" borderId="18" xfId="0" applyFont="1" applyBorder="1" applyAlignment="1">
      <alignment vertical="center" wrapText="1"/>
    </xf>
    <xf numFmtId="0" fontId="15" fillId="0" borderId="1" xfId="0" applyFont="1" applyBorder="1" applyAlignment="1">
      <alignment horizontal="right" vertical="center" wrapText="1"/>
    </xf>
    <xf numFmtId="4" fontId="15" fillId="0" borderId="1" xfId="0" applyNumberFormat="1" applyFont="1" applyBorder="1" applyAlignment="1">
      <alignment horizontal="center" vertical="center" wrapText="1"/>
    </xf>
    <xf numFmtId="4" fontId="15" fillId="0" borderId="0" xfId="0" applyNumberFormat="1" applyFont="1" applyAlignment="1">
      <alignment vertical="center" wrapText="1"/>
    </xf>
    <xf numFmtId="0" fontId="14" fillId="0" borderId="0" xfId="0" applyFont="1" applyAlignment="1">
      <alignment vertical="center" wrapText="1"/>
    </xf>
    <xf numFmtId="0" fontId="15" fillId="0" borderId="0" xfId="0" applyFont="1" applyAlignment="1">
      <alignment horizontal="right" vertical="center" wrapText="1"/>
    </xf>
    <xf numFmtId="0" fontId="3" fillId="0" borderId="4" xfId="0" applyFont="1" applyBorder="1" applyAlignment="1">
      <alignment horizontal="center" vertical="center"/>
    </xf>
    <xf numFmtId="0" fontId="5" fillId="0" borderId="0" xfId="0" applyFont="1" applyAlignment="1">
      <alignment horizontal="left" vertical="top"/>
    </xf>
    <xf numFmtId="9" fontId="3" fillId="0" borderId="0" xfId="0" applyNumberFormat="1" applyFont="1" applyAlignment="1">
      <alignment vertical="center"/>
    </xf>
    <xf numFmtId="0" fontId="3" fillId="0" borderId="0" xfId="0" applyFont="1" applyAlignment="1">
      <alignment horizontal="left" vertical="top" wrapText="1"/>
    </xf>
    <xf numFmtId="2" fontId="3" fillId="0" borderId="0" xfId="0" applyNumberFormat="1" applyFont="1" applyAlignment="1">
      <alignment vertical="top"/>
    </xf>
    <xf numFmtId="0" fontId="3" fillId="0" borderId="0" xfId="0" applyFont="1"/>
    <xf numFmtId="0" fontId="3" fillId="0" borderId="0" xfId="0" applyFont="1" applyAlignment="1">
      <alignment horizontal="left" vertical="center"/>
    </xf>
    <xf numFmtId="0" fontId="5" fillId="0" borderId="0" xfId="0" applyFont="1" applyAlignment="1">
      <alignment vertical="center"/>
    </xf>
    <xf numFmtId="4" fontId="15" fillId="0" borderId="11" xfId="0" applyNumberFormat="1" applyFont="1" applyBorder="1" applyAlignment="1">
      <alignment horizontal="center" vertical="center" wrapText="1"/>
    </xf>
    <xf numFmtId="0" fontId="3" fillId="0" borderId="29" xfId="0" applyFont="1" applyBorder="1" applyAlignment="1">
      <alignment horizontal="center" vertical="center" wrapText="1"/>
    </xf>
    <xf numFmtId="0" fontId="3" fillId="0" borderId="11" xfId="3" applyFont="1" applyBorder="1" applyAlignment="1">
      <alignment horizontal="left" vertical="center" wrapText="1"/>
    </xf>
    <xf numFmtId="4" fontId="3" fillId="0" borderId="11" xfId="0" applyNumberFormat="1" applyFont="1" applyBorder="1" applyAlignment="1">
      <alignment horizontal="center" vertical="center"/>
    </xf>
    <xf numFmtId="4" fontId="3" fillId="0" borderId="11" xfId="0" applyNumberFormat="1" applyFont="1" applyBorder="1" applyAlignment="1">
      <alignment horizontal="center" vertical="center" wrapText="1"/>
    </xf>
    <xf numFmtId="4" fontId="3" fillId="0" borderId="28" xfId="0" applyNumberFormat="1" applyFont="1" applyBorder="1" applyAlignment="1">
      <alignment horizontal="center" vertical="center" wrapText="1"/>
    </xf>
    <xf numFmtId="0" fontId="13" fillId="0" borderId="13" xfId="0" applyFont="1" applyBorder="1" applyAlignment="1">
      <alignment horizontal="center" vertical="center" wrapText="1"/>
    </xf>
    <xf numFmtId="0" fontId="13" fillId="0" borderId="14" xfId="0" applyFont="1" applyBorder="1" applyAlignment="1">
      <alignment horizontal="center" vertical="center" wrapText="1"/>
    </xf>
    <xf numFmtId="0" fontId="13" fillId="0" borderId="15" xfId="0" applyFont="1" applyBorder="1" applyAlignment="1">
      <alignment horizontal="center" vertical="center" wrapText="1"/>
    </xf>
    <xf numFmtId="0" fontId="3" fillId="0" borderId="34" xfId="0" applyFont="1" applyBorder="1" applyAlignment="1">
      <alignment horizontal="center" vertical="center" wrapText="1"/>
    </xf>
    <xf numFmtId="0" fontId="3" fillId="0" borderId="24" xfId="0" applyFont="1" applyBorder="1" applyAlignment="1">
      <alignment horizontal="left" vertical="center" wrapText="1"/>
    </xf>
    <xf numFmtId="2" fontId="3" fillId="0" borderId="25" xfId="0" applyNumberFormat="1" applyFont="1" applyBorder="1" applyAlignment="1">
      <alignment horizontal="center" vertical="center" wrapText="1"/>
    </xf>
    <xf numFmtId="0" fontId="3" fillId="0" borderId="33" xfId="0" applyFont="1" applyBorder="1" applyAlignment="1">
      <alignment horizontal="center" vertical="center" wrapText="1"/>
    </xf>
    <xf numFmtId="0" fontId="3" fillId="0" borderId="36" xfId="0" applyFont="1" applyBorder="1" applyAlignment="1">
      <alignment horizontal="left" vertical="center" wrapText="1"/>
    </xf>
    <xf numFmtId="2" fontId="3" fillId="0" borderId="32" xfId="0" applyNumberFormat="1" applyFont="1" applyBorder="1" applyAlignment="1">
      <alignment horizontal="center" vertical="center"/>
    </xf>
    <xf numFmtId="164" fontId="2" fillId="0" borderId="37" xfId="0" applyNumberFormat="1" applyFont="1" applyBorder="1" applyAlignment="1">
      <alignment horizontal="center" vertical="center"/>
    </xf>
    <xf numFmtId="164" fontId="2" fillId="0" borderId="38" xfId="0" applyNumberFormat="1" applyFont="1" applyBorder="1" applyAlignment="1">
      <alignment horizontal="center" vertical="center"/>
    </xf>
    <xf numFmtId="164" fontId="2" fillId="0" borderId="39" xfId="0" applyNumberFormat="1" applyFont="1" applyBorder="1" applyAlignment="1">
      <alignment horizontal="center" vertical="center"/>
    </xf>
    <xf numFmtId="0" fontId="2" fillId="0" borderId="0" xfId="0" applyFont="1" applyAlignment="1">
      <alignment vertical="center"/>
    </xf>
    <xf numFmtId="0" fontId="5" fillId="0" borderId="10" xfId="0" applyFont="1" applyFill="1" applyBorder="1" applyAlignment="1">
      <alignment horizontal="center" vertical="center" wrapText="1"/>
    </xf>
    <xf numFmtId="4" fontId="15" fillId="0" borderId="10" xfId="0" applyNumberFormat="1" applyFont="1" applyFill="1" applyBorder="1" applyAlignment="1">
      <alignment horizontal="center" vertical="center" wrapText="1"/>
    </xf>
    <xf numFmtId="4" fontId="15" fillId="0" borderId="32" xfId="0" applyNumberFormat="1" applyFont="1" applyFill="1" applyBorder="1" applyAlignment="1">
      <alignment horizontal="center" vertical="center" wrapText="1"/>
    </xf>
    <xf numFmtId="0" fontId="15" fillId="0" borderId="33" xfId="0" applyFont="1" applyFill="1" applyBorder="1" applyAlignment="1">
      <alignment vertical="center" wrapText="1"/>
    </xf>
    <xf numFmtId="0" fontId="15" fillId="0" borderId="10" xfId="0" applyFont="1" applyFill="1" applyBorder="1" applyAlignment="1">
      <alignment horizontal="right" vertical="center" wrapText="1"/>
    </xf>
    <xf numFmtId="0" fontId="5" fillId="4" borderId="7" xfId="0" applyFont="1" applyFill="1" applyBorder="1" applyAlignment="1">
      <alignment horizontal="center" vertical="center" wrapText="1"/>
    </xf>
    <xf numFmtId="0" fontId="5" fillId="4" borderId="11" xfId="0" applyFont="1" applyFill="1" applyBorder="1" applyAlignment="1">
      <alignment horizontal="center" vertical="center" wrapText="1"/>
    </xf>
    <xf numFmtId="0" fontId="5" fillId="4" borderId="28" xfId="0" applyFont="1" applyFill="1" applyBorder="1" applyAlignment="1">
      <alignment horizontal="center" vertical="center" wrapText="1"/>
    </xf>
    <xf numFmtId="0" fontId="5" fillId="4" borderId="29" xfId="0" applyFont="1" applyFill="1" applyBorder="1" applyAlignment="1">
      <alignment horizontal="center" vertical="center" wrapText="1"/>
    </xf>
    <xf numFmtId="0" fontId="5" fillId="4" borderId="5"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5" fillId="4" borderId="18" xfId="0" applyFont="1" applyFill="1" applyBorder="1" applyAlignment="1">
      <alignment horizontal="center" vertical="center" wrapText="1"/>
    </xf>
    <xf numFmtId="2" fontId="3" fillId="0" borderId="4" xfId="1" applyNumberFormat="1" applyFont="1" applyFill="1" applyBorder="1" applyAlignment="1" applyProtection="1">
      <alignment horizontal="center" wrapText="1"/>
    </xf>
    <xf numFmtId="0" fontId="3" fillId="0" borderId="0" xfId="0" applyFont="1" applyAlignment="1">
      <alignment horizontal="left" vertical="center" wrapText="1"/>
    </xf>
    <xf numFmtId="0" fontId="2" fillId="0" borderId="0" xfId="0" applyFont="1" applyAlignment="1">
      <alignment horizontal="center"/>
    </xf>
    <xf numFmtId="0" fontId="13" fillId="0" borderId="0" xfId="0" applyFont="1" applyAlignment="1"/>
    <xf numFmtId="0" fontId="3" fillId="0" borderId="0" xfId="0" applyFont="1" applyAlignment="1">
      <alignment horizontal="left" vertical="top" wrapText="1"/>
    </xf>
    <xf numFmtId="0" fontId="13" fillId="0" borderId="0" xfId="0" applyFont="1" applyAlignment="1">
      <alignment horizontal="left" wrapText="1"/>
    </xf>
    <xf numFmtId="0" fontId="5" fillId="0" borderId="0" xfId="0" applyFont="1" applyAlignment="1">
      <alignment horizontal="center" vertical="center" wrapText="1"/>
    </xf>
    <xf numFmtId="0" fontId="2" fillId="0" borderId="0" xfId="0" applyFont="1" applyAlignment="1">
      <alignment horizontal="left" vertical="center" wrapText="1"/>
    </xf>
    <xf numFmtId="0" fontId="13" fillId="0" borderId="0" xfId="0" applyFont="1" applyAlignment="1">
      <alignment horizontal="left" vertical="center" wrapText="1"/>
    </xf>
    <xf numFmtId="0" fontId="13" fillId="0" borderId="0" xfId="0" applyFont="1" applyAlignment="1">
      <alignment horizontal="left" vertical="center"/>
    </xf>
    <xf numFmtId="0" fontId="5" fillId="0" borderId="34" xfId="0" applyFont="1" applyFill="1" applyBorder="1" applyAlignment="1">
      <alignment horizontal="center" vertical="center" wrapText="1"/>
    </xf>
    <xf numFmtId="0" fontId="5" fillId="0" borderId="33" xfId="0" applyFont="1" applyFill="1" applyBorder="1" applyAlignment="1">
      <alignment horizontal="center" vertical="center" wrapText="1"/>
    </xf>
    <xf numFmtId="0" fontId="5" fillId="0" borderId="24"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32" xfId="0" applyFont="1" applyFill="1" applyBorder="1" applyAlignment="1">
      <alignment horizontal="center" vertical="center" wrapText="1"/>
    </xf>
    <xf numFmtId="0" fontId="15" fillId="0" borderId="35" xfId="0" applyFont="1" applyFill="1" applyBorder="1" applyAlignment="1">
      <alignment horizontal="right" vertical="center" wrapText="1"/>
    </xf>
    <xf numFmtId="0" fontId="6" fillId="0" borderId="36" xfId="0" applyFont="1" applyFill="1" applyBorder="1" applyAlignment="1">
      <alignment horizontal="right" vertical="center" wrapText="1"/>
    </xf>
    <xf numFmtId="0" fontId="3" fillId="0" borderId="0" xfId="0" applyFont="1" applyAlignment="1">
      <alignment horizontal="left" wrapText="1"/>
    </xf>
    <xf numFmtId="0" fontId="13" fillId="0" borderId="0" xfId="0" applyFont="1" applyAlignment="1">
      <alignment wrapText="1"/>
    </xf>
    <xf numFmtId="0" fontId="3" fillId="4" borderId="27" xfId="0" applyFont="1" applyFill="1" applyBorder="1" applyAlignment="1">
      <alignment horizontal="center" vertical="center" textRotation="90" wrapText="1"/>
    </xf>
    <xf numFmtId="0" fontId="3" fillId="4" borderId="6" xfId="0" applyFont="1" applyFill="1" applyBorder="1" applyAlignment="1">
      <alignment vertical="center" wrapText="1"/>
    </xf>
    <xf numFmtId="0" fontId="3" fillId="0" borderId="27" xfId="0" applyFont="1" applyBorder="1" applyAlignment="1">
      <alignment horizontal="center" vertical="center" wrapText="1"/>
    </xf>
    <xf numFmtId="0" fontId="3" fillId="0" borderId="6" xfId="0" applyFont="1" applyBorder="1" applyAlignment="1">
      <alignment horizontal="center" vertical="center" wrapText="1"/>
    </xf>
    <xf numFmtId="0" fontId="5" fillId="0" borderId="0" xfId="0" applyFont="1" applyAlignment="1">
      <alignment horizontal="center" vertical="center"/>
    </xf>
    <xf numFmtId="0" fontId="3" fillId="0" borderId="0" xfId="0" applyFont="1" applyAlignment="1">
      <alignment horizontal="right" vertical="center"/>
    </xf>
    <xf numFmtId="0" fontId="5" fillId="0" borderId="24" xfId="0" applyFont="1" applyBorder="1" applyAlignment="1">
      <alignment horizontal="center" vertical="center"/>
    </xf>
    <xf numFmtId="0" fontId="5" fillId="0" borderId="10" xfId="0" applyFont="1" applyBorder="1" applyAlignment="1">
      <alignment horizontal="center" vertical="center"/>
    </xf>
    <xf numFmtId="0" fontId="5" fillId="0" borderId="24" xfId="0" applyFont="1" applyBorder="1" applyAlignment="1">
      <alignment horizontal="center" vertical="center" textRotation="90" wrapText="1"/>
    </xf>
    <xf numFmtId="0" fontId="5" fillId="0" borderId="10" xfId="0" applyFont="1" applyBorder="1" applyAlignment="1">
      <alignment horizontal="center" vertical="center" textRotation="90" wrapText="1"/>
    </xf>
    <xf numFmtId="165" fontId="5" fillId="0" borderId="24" xfId="0" applyNumberFormat="1" applyFont="1" applyBorder="1" applyAlignment="1">
      <alignment horizontal="center" vertical="center" textRotation="90" wrapText="1"/>
    </xf>
    <xf numFmtId="165" fontId="5" fillId="0" borderId="10" xfId="0" applyNumberFormat="1" applyFont="1" applyBorder="1" applyAlignment="1">
      <alignment horizontal="center" vertical="center" textRotation="90" wrapText="1"/>
    </xf>
    <xf numFmtId="0" fontId="5" fillId="0" borderId="25" xfId="0" applyFont="1" applyBorder="1" applyAlignment="1">
      <alignment horizontal="center" vertical="center"/>
    </xf>
    <xf numFmtId="0" fontId="5" fillId="0" borderId="22" xfId="0" applyFont="1" applyBorder="1" applyAlignment="1">
      <alignment horizontal="center" vertical="center" textRotation="90" wrapText="1"/>
    </xf>
    <xf numFmtId="0" fontId="5" fillId="0" borderId="23" xfId="0" applyFont="1" applyBorder="1" applyAlignment="1">
      <alignment vertical="center" wrapText="1"/>
    </xf>
    <xf numFmtId="0" fontId="5" fillId="0" borderId="30" xfId="0" applyFont="1" applyBorder="1" applyAlignment="1">
      <alignment horizontal="center" vertical="center" textRotation="90" wrapText="1"/>
    </xf>
    <xf numFmtId="0" fontId="5" fillId="0" borderId="31" xfId="0" applyFont="1" applyBorder="1" applyAlignment="1">
      <alignment vertical="center" wrapText="1"/>
    </xf>
    <xf numFmtId="0" fontId="5" fillId="0" borderId="16"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17" xfId="0" applyFont="1" applyBorder="1" applyAlignment="1">
      <alignment horizontal="center" vertical="center" wrapText="1"/>
    </xf>
    <xf numFmtId="0" fontId="3" fillId="0" borderId="0" xfId="0" applyFont="1" applyAlignment="1">
      <alignment horizontal="left" vertical="center"/>
    </xf>
    <xf numFmtId="0" fontId="0" fillId="0" borderId="0" xfId="0" applyAlignment="1">
      <alignment horizontal="left" vertical="center"/>
    </xf>
    <xf numFmtId="0" fontId="3" fillId="4" borderId="26" xfId="0" applyFont="1" applyFill="1" applyBorder="1" applyAlignment="1">
      <alignment horizontal="center" vertical="center" textRotation="90" wrapText="1"/>
    </xf>
    <xf numFmtId="0" fontId="3" fillId="4" borderId="8" xfId="0" applyFont="1" applyFill="1" applyBorder="1" applyAlignment="1">
      <alignment vertical="center" wrapText="1"/>
    </xf>
    <xf numFmtId="0" fontId="3" fillId="0" borderId="0" xfId="0" applyFont="1" applyAlignment="1">
      <alignment vertical="center" wrapText="1"/>
    </xf>
    <xf numFmtId="0" fontId="3" fillId="0" borderId="0" xfId="0" applyFont="1" applyAlignment="1">
      <alignment horizontal="right"/>
    </xf>
    <xf numFmtId="0" fontId="3" fillId="0" borderId="27" xfId="0" applyFont="1" applyBorder="1" applyAlignment="1">
      <alignment horizontal="center" vertical="center" textRotation="90" wrapText="1"/>
    </xf>
    <xf numFmtId="0" fontId="3" fillId="0" borderId="6" xfId="0" applyFont="1" applyBorder="1" applyAlignment="1">
      <alignment horizontal="center" vertical="center" textRotation="90" wrapText="1"/>
    </xf>
    <xf numFmtId="0" fontId="3" fillId="0" borderId="20" xfId="0" applyFont="1" applyBorder="1" applyAlignment="1">
      <alignment horizontal="center" vertical="center" wrapText="1"/>
    </xf>
    <xf numFmtId="0" fontId="3" fillId="0" borderId="2" xfId="0" applyFont="1" applyBorder="1" applyAlignment="1">
      <alignment horizontal="center" vertical="center" wrapText="1"/>
    </xf>
    <xf numFmtId="2" fontId="3" fillId="0" borderId="4" xfId="1" applyNumberFormat="1" applyFont="1" applyFill="1" applyBorder="1" applyAlignment="1" applyProtection="1">
      <alignment horizontal="center"/>
    </xf>
    <xf numFmtId="0" fontId="3" fillId="0" borderId="9" xfId="0" applyFont="1" applyBorder="1" applyAlignment="1">
      <alignment vertical="center" wrapText="1"/>
    </xf>
    <xf numFmtId="0" fontId="3" fillId="0" borderId="3" xfId="0" applyFont="1" applyBorder="1" applyAlignment="1">
      <alignment vertical="center" wrapText="1"/>
    </xf>
    <xf numFmtId="0" fontId="3" fillId="0" borderId="18" xfId="0" applyFont="1" applyBorder="1" applyAlignment="1">
      <alignment horizontal="center" vertical="center" wrapText="1"/>
    </xf>
    <xf numFmtId="0" fontId="3" fillId="0" borderId="1" xfId="0" applyFont="1" applyBorder="1" applyAlignment="1">
      <alignment horizontal="center" vertical="center" wrapText="1"/>
    </xf>
    <xf numFmtId="0" fontId="5" fillId="0" borderId="13" xfId="0" applyNumberFormat="1" applyFont="1" applyBorder="1" applyAlignment="1">
      <alignment horizontal="right" vertical="center" wrapText="1"/>
    </xf>
    <xf numFmtId="0" fontId="11" fillId="0" borderId="14" xfId="0" applyFont="1" applyBorder="1" applyAlignment="1">
      <alignment horizontal="right" vertical="center" wrapText="1"/>
    </xf>
    <xf numFmtId="0" fontId="11" fillId="0" borderId="15" xfId="0" applyFont="1" applyBorder="1" applyAlignment="1">
      <alignment horizontal="right" vertical="center" wrapText="1"/>
    </xf>
  </cellXfs>
  <cellStyles count="5">
    <cellStyle name="Komats" xfId="1" builtinId="3"/>
    <cellStyle name="Normal_501-06tames forma" xfId="4" xr:uid="{A02C15B6-F04E-4439-87E8-2953267BEB09}"/>
    <cellStyle name="Normal_9908m" xfId="2" xr:uid="{022E010C-3AA5-4B18-887A-787E7EB0D72F}"/>
    <cellStyle name="Normal_Sheet5" xfId="3" xr:uid="{7600922C-891C-4F77-A004-446C52AD25C4}"/>
    <cellStyle name="Parasts"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1"/>
  <sheetViews>
    <sheetView showGridLines="0" tabSelected="1" zoomScale="85" zoomScaleNormal="85" zoomScaleSheetLayoutView="75" workbookViewId="0">
      <selection activeCell="A12" sqref="A12"/>
    </sheetView>
  </sheetViews>
  <sheetFormatPr defaultRowHeight="18" customHeight="1" x14ac:dyDescent="0.25"/>
  <cols>
    <col min="1" max="1" width="14.42578125" style="50" customWidth="1"/>
    <col min="2" max="2" width="73.7109375" style="50" customWidth="1"/>
    <col min="3" max="3" width="25.85546875" style="50" customWidth="1"/>
    <col min="4" max="16384" width="9.140625" style="50"/>
  </cols>
  <sheetData>
    <row r="1" spans="1:11" ht="18" customHeight="1" x14ac:dyDescent="0.25">
      <c r="A1" s="113" t="s">
        <v>12</v>
      </c>
      <c r="B1" s="113"/>
      <c r="C1" s="113"/>
    </row>
    <row r="2" spans="1:11" ht="18" customHeight="1" x14ac:dyDescent="0.25">
      <c r="A2" s="51"/>
      <c r="B2" s="51"/>
      <c r="C2" s="51"/>
    </row>
    <row r="3" spans="1:11" s="4" customFormat="1" ht="15.75" x14ac:dyDescent="0.25">
      <c r="A3" s="4" t="s">
        <v>49</v>
      </c>
    </row>
    <row r="4" spans="1:11" s="7" customFormat="1" ht="15.75" x14ac:dyDescent="0.25">
      <c r="A4" s="112" t="s">
        <v>51</v>
      </c>
      <c r="B4" s="112"/>
      <c r="C4" s="112"/>
    </row>
    <row r="5" spans="1:11" s="7" customFormat="1" ht="15.75" x14ac:dyDescent="0.25">
      <c r="A5" s="7" t="s">
        <v>50</v>
      </c>
    </row>
    <row r="6" spans="1:11" s="7" customFormat="1" ht="15.75" x14ac:dyDescent="0.25">
      <c r="A6" s="7" t="s">
        <v>80</v>
      </c>
    </row>
    <row r="7" spans="1:11" s="7" customFormat="1" ht="15.75" x14ac:dyDescent="0.25">
      <c r="A7" s="7" t="s">
        <v>116</v>
      </c>
    </row>
    <row r="8" spans="1:11" ht="18" customHeight="1" x14ac:dyDescent="0.25">
      <c r="A8" s="52"/>
      <c r="B8" s="53" t="s">
        <v>68</v>
      </c>
      <c r="C8" s="54"/>
    </row>
    <row r="9" spans="1:11" ht="9" customHeight="1" thickBot="1" x14ac:dyDescent="0.3">
      <c r="A9" s="51"/>
      <c r="B9" s="51"/>
      <c r="C9" s="51"/>
    </row>
    <row r="10" spans="1:11" ht="46.5" customHeight="1" thickBot="1" x14ac:dyDescent="0.3">
      <c r="A10" s="85" t="s">
        <v>14</v>
      </c>
      <c r="B10" s="86" t="s">
        <v>13</v>
      </c>
      <c r="C10" s="87" t="s">
        <v>81</v>
      </c>
    </row>
    <row r="11" spans="1:11" ht="15.75" x14ac:dyDescent="0.25">
      <c r="A11" s="88" t="s">
        <v>20</v>
      </c>
      <c r="B11" s="89" t="s">
        <v>22</v>
      </c>
      <c r="C11" s="90">
        <f>Kopsavilkums!C18</f>
        <v>0</v>
      </c>
      <c r="K11" s="7"/>
    </row>
    <row r="12" spans="1:11" s="7" customFormat="1" ht="48" thickBot="1" x14ac:dyDescent="0.3">
      <c r="A12" s="91" t="s">
        <v>90</v>
      </c>
      <c r="B12" s="92" t="s">
        <v>121</v>
      </c>
      <c r="C12" s="93"/>
      <c r="D12" s="43"/>
      <c r="E12" s="8"/>
    </row>
    <row r="13" spans="1:11" ht="18" customHeight="1" x14ac:dyDescent="0.25">
      <c r="B13" s="1" t="s">
        <v>8</v>
      </c>
      <c r="C13" s="94">
        <f>C12+C11</f>
        <v>0</v>
      </c>
    </row>
    <row r="14" spans="1:11" ht="18" customHeight="1" x14ac:dyDescent="0.25">
      <c r="B14" s="1" t="s">
        <v>82</v>
      </c>
      <c r="C14" s="95">
        <f>ROUND(C13*21%,2)</f>
        <v>0</v>
      </c>
    </row>
    <row r="15" spans="1:11" ht="18" customHeight="1" thickBot="1" x14ac:dyDescent="0.3">
      <c r="B15" s="1" t="s">
        <v>83</v>
      </c>
      <c r="C15" s="96">
        <f>C14+C13</f>
        <v>0</v>
      </c>
    </row>
    <row r="17" spans="1:3" ht="36" customHeight="1" x14ac:dyDescent="0.25">
      <c r="A17" s="114" t="s">
        <v>91</v>
      </c>
      <c r="B17" s="114"/>
      <c r="C17" s="114"/>
    </row>
    <row r="18" spans="1:3" ht="18" customHeight="1" x14ac:dyDescent="0.25">
      <c r="B18" s="111" t="s">
        <v>17</v>
      </c>
      <c r="C18" s="111"/>
    </row>
    <row r="19" spans="1:3" ht="18" customHeight="1" x14ac:dyDescent="0.25">
      <c r="B19" s="7"/>
      <c r="C19" s="8"/>
    </row>
    <row r="20" spans="1:3" ht="18" customHeight="1" x14ac:dyDescent="0.25">
      <c r="A20" s="114" t="s">
        <v>92</v>
      </c>
      <c r="B20" s="114"/>
      <c r="C20" s="114"/>
    </row>
    <row r="21" spans="1:3" ht="18" customHeight="1" x14ac:dyDescent="0.25">
      <c r="B21" s="111" t="s">
        <v>17</v>
      </c>
      <c r="C21" s="111"/>
    </row>
  </sheetData>
  <mergeCells count="6">
    <mergeCell ref="B21:C21"/>
    <mergeCell ref="B18:C18"/>
    <mergeCell ref="A4:C4"/>
    <mergeCell ref="A1:C1"/>
    <mergeCell ref="A17:C17"/>
    <mergeCell ref="A20:C20"/>
  </mergeCells>
  <phoneticPr fontId="4" type="noConversion"/>
  <pageMargins left="1.1399999999999999" right="0.84" top="0.74803149606299213" bottom="0.74803149606299213" header="0.31496062992125984" footer="0.31496062992125984"/>
  <pageSetup paperSize="9" scale="66" orientation="portrait" horizontalDpi="4294967292" verticalDpi="4294967293"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A64253-2200-4E4E-B10E-C94FA5A232EF}">
  <sheetPr>
    <pageSetUpPr fitToPage="1"/>
  </sheetPr>
  <dimension ref="A2:O36"/>
  <sheetViews>
    <sheetView showGridLines="0" view="pageBreakPreview" zoomScale="77" zoomScaleNormal="73" zoomScaleSheetLayoutView="77" workbookViewId="0">
      <selection activeCell="A6" sqref="A6:G6"/>
    </sheetView>
  </sheetViews>
  <sheetFormatPr defaultColWidth="9.140625" defaultRowHeight="15.75" x14ac:dyDescent="0.25"/>
  <cols>
    <col min="1" max="1" width="6.140625" style="55" customWidth="1"/>
    <col min="2" max="2" width="44.85546875" style="55" customWidth="1"/>
    <col min="3" max="6" width="14.28515625" style="55" customWidth="1"/>
    <col min="7" max="7" width="15.85546875" style="55" customWidth="1"/>
    <col min="8" max="16384" width="9.140625" style="55"/>
  </cols>
  <sheetData>
    <row r="2" spans="1:7" ht="33.75" customHeight="1" x14ac:dyDescent="0.25">
      <c r="A2" s="117" t="s">
        <v>113</v>
      </c>
      <c r="B2" s="117"/>
      <c r="C2" s="117"/>
      <c r="D2" s="117"/>
      <c r="E2" s="117"/>
      <c r="F2" s="117"/>
      <c r="G2" s="117"/>
    </row>
    <row r="3" spans="1:7" ht="15.4" customHeight="1" x14ac:dyDescent="0.25"/>
    <row r="4" spans="1:7" x14ac:dyDescent="0.25">
      <c r="A4" s="118" t="s">
        <v>51</v>
      </c>
      <c r="B4" s="119"/>
      <c r="C4" s="119"/>
      <c r="D4" s="119"/>
      <c r="E4" s="119"/>
      <c r="F4" s="119"/>
      <c r="G4" s="119"/>
    </row>
    <row r="5" spans="1:7" x14ac:dyDescent="0.25">
      <c r="A5" s="120" t="s">
        <v>114</v>
      </c>
      <c r="B5" s="120"/>
      <c r="C5" s="120"/>
      <c r="D5" s="120"/>
      <c r="E5" s="120"/>
      <c r="F5" s="120"/>
      <c r="G5" s="120"/>
    </row>
    <row r="6" spans="1:7" x14ac:dyDescent="0.25">
      <c r="A6" s="120" t="s">
        <v>115</v>
      </c>
      <c r="B6" s="120"/>
      <c r="C6" s="120"/>
      <c r="D6" s="120"/>
      <c r="E6" s="120"/>
      <c r="F6" s="120"/>
      <c r="G6" s="120"/>
    </row>
    <row r="7" spans="1:7" x14ac:dyDescent="0.25">
      <c r="A7" s="97" t="s">
        <v>116</v>
      </c>
      <c r="B7" s="52"/>
      <c r="C7" s="52"/>
      <c r="D7" s="52"/>
      <c r="E7" s="52"/>
      <c r="F7" s="52"/>
      <c r="G7" s="52"/>
    </row>
    <row r="8" spans="1:7" x14ac:dyDescent="0.25">
      <c r="C8" s="56"/>
    </row>
    <row r="9" spans="1:7" x14ac:dyDescent="0.25">
      <c r="A9" s="120" t="s">
        <v>119</v>
      </c>
      <c r="B9" s="120"/>
      <c r="C9" s="120"/>
      <c r="D9" s="120"/>
      <c r="E9" s="120"/>
      <c r="F9" s="120"/>
      <c r="G9" s="120"/>
    </row>
    <row r="10" spans="1:7" ht="6" customHeight="1" thickBot="1" x14ac:dyDescent="0.3">
      <c r="A10" s="57"/>
    </row>
    <row r="11" spans="1:7" ht="15.75" customHeight="1" x14ac:dyDescent="0.25">
      <c r="A11" s="121" t="s">
        <v>93</v>
      </c>
      <c r="B11" s="123" t="s">
        <v>94</v>
      </c>
      <c r="C11" s="123" t="s">
        <v>95</v>
      </c>
      <c r="D11" s="123" t="s">
        <v>96</v>
      </c>
      <c r="E11" s="123"/>
      <c r="F11" s="123"/>
      <c r="G11" s="125" t="s">
        <v>97</v>
      </c>
    </row>
    <row r="12" spans="1:7" ht="32.25" customHeight="1" thickBot="1" x14ac:dyDescent="0.3">
      <c r="A12" s="122"/>
      <c r="B12" s="124"/>
      <c r="C12" s="124"/>
      <c r="D12" s="98" t="s">
        <v>98</v>
      </c>
      <c r="E12" s="98" t="s">
        <v>99</v>
      </c>
      <c r="F12" s="98" t="s">
        <v>100</v>
      </c>
      <c r="G12" s="126"/>
    </row>
    <row r="13" spans="1:7" s="44" customFormat="1" ht="31.5" x14ac:dyDescent="0.25">
      <c r="A13" s="80">
        <v>1</v>
      </c>
      <c r="B13" s="81" t="str">
        <f>'LOK-1'!C4</f>
        <v>Ūdensvada izbūve starp esošiem ūdensvadiem D110 un D200</v>
      </c>
      <c r="C13" s="82">
        <f>D13+E13+F13</f>
        <v>0</v>
      </c>
      <c r="D13" s="83">
        <f>'LOK-1'!M58</f>
        <v>0</v>
      </c>
      <c r="E13" s="83">
        <f>'LOK-1'!N58</f>
        <v>0</v>
      </c>
      <c r="F13" s="83">
        <f>'LOK-1'!O58</f>
        <v>0</v>
      </c>
      <c r="G13" s="84">
        <f>'LOK-1'!L58</f>
        <v>0</v>
      </c>
    </row>
    <row r="14" spans="1:7" s="78" customFormat="1" ht="27.75" customHeight="1" thickBot="1" x14ac:dyDescent="0.3">
      <c r="A14" s="127" t="s">
        <v>101</v>
      </c>
      <c r="B14" s="128"/>
      <c r="C14" s="99">
        <f>C13</f>
        <v>0</v>
      </c>
      <c r="D14" s="99">
        <f t="shared" ref="D14:G14" si="0">D13</f>
        <v>0</v>
      </c>
      <c r="E14" s="99">
        <f t="shared" si="0"/>
        <v>0</v>
      </c>
      <c r="F14" s="99">
        <f t="shared" si="0"/>
        <v>0</v>
      </c>
      <c r="G14" s="100">
        <f t="shared" si="0"/>
        <v>0</v>
      </c>
    </row>
    <row r="15" spans="1:7" s="44" customFormat="1" ht="14.25" customHeight="1" x14ac:dyDescent="0.25">
      <c r="A15" s="58"/>
      <c r="B15" s="59" t="s">
        <v>102</v>
      </c>
      <c r="C15" s="79"/>
      <c r="D15" s="60"/>
      <c r="E15" s="60"/>
      <c r="F15" s="60"/>
      <c r="G15" s="60"/>
    </row>
    <row r="16" spans="1:7" s="44" customFormat="1" ht="14.25" customHeight="1" x14ac:dyDescent="0.25">
      <c r="A16" s="61"/>
      <c r="B16" s="62" t="s">
        <v>103</v>
      </c>
      <c r="C16" s="63"/>
      <c r="D16" s="64"/>
      <c r="E16" s="64"/>
      <c r="F16" s="64"/>
      <c r="G16" s="64"/>
    </row>
    <row r="17" spans="1:15" s="44" customFormat="1" ht="14.25" customHeight="1" x14ac:dyDescent="0.25">
      <c r="A17" s="65"/>
      <c r="B17" s="66" t="s">
        <v>104</v>
      </c>
      <c r="C17" s="67"/>
      <c r="D17" s="60"/>
      <c r="E17" s="60"/>
      <c r="F17" s="60"/>
      <c r="G17" s="60"/>
    </row>
    <row r="18" spans="1:15" s="44" customFormat="1" ht="16.5" customHeight="1" thickBot="1" x14ac:dyDescent="0.3">
      <c r="A18" s="101"/>
      <c r="B18" s="102" t="s">
        <v>105</v>
      </c>
      <c r="C18" s="99">
        <f>C17+C15+C14</f>
        <v>0</v>
      </c>
      <c r="D18" s="68"/>
      <c r="E18" s="68"/>
      <c r="F18" s="68"/>
      <c r="G18" s="68"/>
    </row>
    <row r="19" spans="1:15" s="44" customFormat="1" x14ac:dyDescent="0.25">
      <c r="A19" s="69"/>
      <c r="B19" s="70"/>
      <c r="C19" s="70"/>
      <c r="D19" s="70"/>
      <c r="E19" s="70"/>
      <c r="F19" s="70"/>
      <c r="G19" s="70"/>
    </row>
    <row r="20" spans="1:15" s="44" customFormat="1" x14ac:dyDescent="0.25">
      <c r="A20" s="69"/>
      <c r="B20" s="70"/>
      <c r="C20" s="70"/>
      <c r="D20" s="70"/>
      <c r="E20" s="70"/>
      <c r="F20" s="70"/>
      <c r="G20" s="70"/>
    </row>
    <row r="21" spans="1:15" s="44" customFormat="1" x14ac:dyDescent="0.25">
      <c r="A21" s="69"/>
      <c r="B21" s="70"/>
      <c r="C21" s="70"/>
      <c r="D21" s="70"/>
      <c r="E21" s="70"/>
      <c r="F21" s="70"/>
      <c r="G21" s="70"/>
    </row>
    <row r="22" spans="1:15" s="44" customFormat="1" x14ac:dyDescent="0.25">
      <c r="A22" s="44" t="s">
        <v>112</v>
      </c>
    </row>
    <row r="23" spans="1:15" s="44" customFormat="1" x14ac:dyDescent="0.25">
      <c r="B23" s="71" t="s">
        <v>17</v>
      </c>
      <c r="C23" s="71"/>
      <c r="D23" s="71"/>
      <c r="E23" s="71"/>
      <c r="F23" s="71"/>
      <c r="G23" s="71"/>
    </row>
    <row r="24" spans="1:15" s="44" customFormat="1" x14ac:dyDescent="0.25">
      <c r="B24" s="8"/>
      <c r="C24" s="8"/>
      <c r="D24" s="8"/>
      <c r="E24" s="8"/>
      <c r="F24" s="8"/>
      <c r="G24" s="8"/>
    </row>
    <row r="25" spans="1:15" s="44" customFormat="1" x14ac:dyDescent="0.25"/>
    <row r="26" spans="1:15" s="44" customFormat="1" x14ac:dyDescent="0.25"/>
    <row r="27" spans="1:15" s="44" customFormat="1" x14ac:dyDescent="0.25">
      <c r="A27" s="44" t="s">
        <v>92</v>
      </c>
    </row>
    <row r="28" spans="1:15" s="44" customFormat="1" x14ac:dyDescent="0.25">
      <c r="B28" s="71" t="s">
        <v>17</v>
      </c>
      <c r="C28" s="71"/>
      <c r="D28" s="71"/>
      <c r="E28" s="71"/>
      <c r="F28" s="71"/>
      <c r="G28" s="71"/>
    </row>
    <row r="29" spans="1:15" s="44" customFormat="1" x14ac:dyDescent="0.25">
      <c r="A29" s="55"/>
      <c r="B29" s="55"/>
      <c r="C29" s="55"/>
      <c r="D29" s="55"/>
      <c r="E29" s="55"/>
      <c r="F29" s="55"/>
      <c r="G29" s="55"/>
    </row>
    <row r="31" spans="1:15" ht="19.5" customHeight="1" x14ac:dyDescent="0.25">
      <c r="A31" s="72" t="s">
        <v>106</v>
      </c>
      <c r="B31" s="73"/>
      <c r="C31" s="74"/>
      <c r="D31" s="74"/>
      <c r="E31" s="74"/>
      <c r="F31" s="74"/>
      <c r="G31" s="74"/>
      <c r="H31" s="74"/>
      <c r="I31" s="75"/>
      <c r="J31" s="75"/>
      <c r="K31" s="75"/>
      <c r="L31" s="75"/>
      <c r="M31" s="75"/>
      <c r="N31" s="75"/>
      <c r="O31" s="76"/>
    </row>
    <row r="32" spans="1:15" ht="33" customHeight="1" x14ac:dyDescent="0.25">
      <c r="A32" s="129" t="s">
        <v>107</v>
      </c>
      <c r="B32" s="129"/>
      <c r="C32" s="129"/>
      <c r="D32" s="129"/>
      <c r="E32" s="129"/>
      <c r="F32" s="129"/>
      <c r="G32" s="129"/>
      <c r="H32" s="129"/>
      <c r="I32" s="129"/>
      <c r="J32" s="129"/>
      <c r="K32" s="129"/>
      <c r="L32" s="129"/>
      <c r="M32" s="129"/>
      <c r="N32" s="129"/>
      <c r="O32" s="130"/>
    </row>
    <row r="33" spans="1:15" ht="15" customHeight="1" x14ac:dyDescent="0.25">
      <c r="A33" s="129" t="s">
        <v>108</v>
      </c>
      <c r="B33" s="129"/>
      <c r="C33" s="129"/>
      <c r="D33" s="129"/>
      <c r="E33" s="129"/>
      <c r="F33" s="129"/>
      <c r="G33" s="129"/>
      <c r="H33" s="129"/>
      <c r="I33" s="129"/>
      <c r="J33" s="129"/>
      <c r="K33" s="129"/>
      <c r="L33" s="129"/>
      <c r="M33" s="129"/>
      <c r="N33" s="129"/>
      <c r="O33" s="130"/>
    </row>
    <row r="34" spans="1:15" x14ac:dyDescent="0.25">
      <c r="A34" s="129" t="s">
        <v>109</v>
      </c>
      <c r="B34" s="129"/>
      <c r="C34" s="129"/>
      <c r="D34" s="129"/>
      <c r="E34" s="129"/>
      <c r="F34" s="129"/>
      <c r="G34" s="129"/>
      <c r="H34" s="129"/>
      <c r="I34" s="129"/>
      <c r="J34" s="129"/>
      <c r="K34" s="129"/>
      <c r="L34" s="129"/>
      <c r="M34" s="129"/>
      <c r="N34" s="129"/>
      <c r="O34" s="130"/>
    </row>
    <row r="35" spans="1:15" x14ac:dyDescent="0.25">
      <c r="A35" s="129" t="s">
        <v>110</v>
      </c>
      <c r="B35" s="129"/>
      <c r="C35" s="129"/>
      <c r="D35" s="129"/>
      <c r="E35" s="129"/>
      <c r="F35" s="129"/>
      <c r="G35" s="129"/>
      <c r="H35" s="129"/>
      <c r="I35" s="129"/>
      <c r="J35" s="129"/>
      <c r="K35" s="129"/>
      <c r="L35" s="129"/>
      <c r="M35" s="129"/>
      <c r="N35" s="129"/>
      <c r="O35" s="130"/>
    </row>
    <row r="36" spans="1:15" x14ac:dyDescent="0.25">
      <c r="A36" s="115" t="s">
        <v>111</v>
      </c>
      <c r="B36" s="116"/>
      <c r="C36" s="116"/>
      <c r="D36" s="116"/>
      <c r="E36" s="116"/>
      <c r="F36" s="116"/>
      <c r="G36" s="116"/>
      <c r="H36" s="116"/>
      <c r="I36" s="116"/>
      <c r="J36" s="116"/>
      <c r="K36" s="116"/>
      <c r="L36" s="116"/>
      <c r="M36" s="116"/>
      <c r="N36" s="116"/>
      <c r="O36" s="116"/>
    </row>
  </sheetData>
  <mergeCells count="16">
    <mergeCell ref="A36:O36"/>
    <mergeCell ref="A2:G2"/>
    <mergeCell ref="A4:G4"/>
    <mergeCell ref="A5:G5"/>
    <mergeCell ref="A6:G6"/>
    <mergeCell ref="A9:G9"/>
    <mergeCell ref="A11:A12"/>
    <mergeCell ref="B11:B12"/>
    <mergeCell ref="C11:C12"/>
    <mergeCell ref="D11:F11"/>
    <mergeCell ref="G11:G12"/>
    <mergeCell ref="A14:B14"/>
    <mergeCell ref="A32:O32"/>
    <mergeCell ref="A33:O33"/>
    <mergeCell ref="A34:O34"/>
    <mergeCell ref="A35:O35"/>
  </mergeCells>
  <pageMargins left="0.7" right="0.7" top="0.75" bottom="0.75" header="0.3" footer="0.3"/>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B71"/>
  <sheetViews>
    <sheetView showGridLines="0" view="pageBreakPreview" zoomScale="78" zoomScaleNormal="80" zoomScaleSheetLayoutView="78" workbookViewId="0">
      <selection activeCell="C12" sqref="C12:C13"/>
    </sheetView>
  </sheetViews>
  <sheetFormatPr defaultRowHeight="18" customHeight="1" x14ac:dyDescent="0.25"/>
  <cols>
    <col min="1" max="1" width="7.7109375" style="7" customWidth="1"/>
    <col min="2" max="2" width="11.5703125" style="7" customWidth="1"/>
    <col min="3" max="3" width="69.85546875" style="7" customWidth="1"/>
    <col min="4" max="4" width="9.140625" style="8"/>
    <col min="5" max="5" width="9.28515625" style="9" customWidth="1"/>
    <col min="6" max="7" width="9.140625" style="8" customWidth="1"/>
    <col min="8" max="9" width="10.5703125" style="8" customWidth="1"/>
    <col min="10" max="10" width="9.7109375" style="8" bestFit="1" customWidth="1"/>
    <col min="11" max="12" width="11" style="8" customWidth="1"/>
    <col min="13" max="13" width="13.7109375" style="8" customWidth="1"/>
    <col min="14" max="14" width="13.85546875" style="8" customWidth="1"/>
    <col min="15" max="15" width="13" style="8" customWidth="1"/>
    <col min="16" max="16" width="12.7109375" style="8" customWidth="1"/>
    <col min="17" max="17" width="9.140625" style="7"/>
    <col min="18" max="18" width="9.5703125" style="7" bestFit="1" customWidth="1"/>
    <col min="19" max="16384" width="9.140625" style="7"/>
  </cols>
  <sheetData>
    <row r="1" spans="1:18" ht="15.75" x14ac:dyDescent="0.25">
      <c r="A1" s="135" t="s">
        <v>4</v>
      </c>
      <c r="B1" s="135"/>
      <c r="C1" s="135"/>
      <c r="D1" s="135"/>
      <c r="E1" s="135"/>
      <c r="F1" s="135"/>
      <c r="G1" s="135"/>
      <c r="H1" s="135"/>
      <c r="I1" s="135"/>
      <c r="J1" s="135"/>
      <c r="K1" s="135"/>
      <c r="L1" s="135"/>
      <c r="M1" s="135"/>
      <c r="N1" s="135"/>
      <c r="O1" s="135"/>
      <c r="P1" s="135"/>
    </row>
    <row r="2" spans="1:18" ht="15.75" x14ac:dyDescent="0.25">
      <c r="A2" s="135" t="s">
        <v>52</v>
      </c>
      <c r="B2" s="135"/>
      <c r="C2" s="135"/>
      <c r="D2" s="135"/>
      <c r="E2" s="135"/>
      <c r="F2" s="135"/>
      <c r="G2" s="135"/>
      <c r="H2" s="135"/>
      <c r="I2" s="135"/>
      <c r="J2" s="135"/>
      <c r="K2" s="135"/>
      <c r="L2" s="135"/>
      <c r="M2" s="135"/>
      <c r="N2" s="135"/>
      <c r="O2" s="135"/>
      <c r="P2" s="135"/>
    </row>
    <row r="3" spans="1:18" ht="15.75" x14ac:dyDescent="0.25"/>
    <row r="4" spans="1:18" s="4" customFormat="1" ht="15.75" x14ac:dyDescent="0.25">
      <c r="A4" s="4" t="s">
        <v>15</v>
      </c>
      <c r="C4" s="4" t="s">
        <v>22</v>
      </c>
      <c r="D4" s="3"/>
      <c r="E4" s="10"/>
      <c r="F4" s="3"/>
      <c r="G4" s="3"/>
      <c r="H4" s="3"/>
      <c r="I4" s="3"/>
      <c r="J4" s="3"/>
      <c r="K4" s="3"/>
      <c r="L4" s="3"/>
      <c r="M4" s="3"/>
      <c r="N4" s="3"/>
      <c r="O4" s="3"/>
      <c r="P4" s="3"/>
    </row>
    <row r="5" spans="1:18" ht="15.75" x14ac:dyDescent="0.25">
      <c r="A5" s="7" t="s">
        <v>117</v>
      </c>
    </row>
    <row r="6" spans="1:18" ht="15.75" x14ac:dyDescent="0.25">
      <c r="A6" s="4" t="s">
        <v>9</v>
      </c>
      <c r="C6" s="44" t="s">
        <v>23</v>
      </c>
    </row>
    <row r="7" spans="1:18" s="77" customFormat="1" ht="15.75" x14ac:dyDescent="0.25">
      <c r="A7" s="4" t="str">
        <f>Kopsavilkums!A7</f>
        <v xml:space="preserve">Iepirkuma identifikācijas Nr. </v>
      </c>
      <c r="D7" s="8"/>
      <c r="E7" s="9"/>
      <c r="F7" s="8"/>
      <c r="G7" s="8"/>
      <c r="H7" s="8"/>
      <c r="I7" s="8"/>
      <c r="J7" s="8"/>
      <c r="K7" s="8"/>
      <c r="L7" s="8"/>
      <c r="M7" s="8"/>
      <c r="N7" s="8"/>
      <c r="O7" s="8"/>
      <c r="P7" s="8"/>
    </row>
    <row r="8" spans="1:18" ht="15.75" x14ac:dyDescent="0.25">
      <c r="M8" s="136" t="s">
        <v>7</v>
      </c>
      <c r="N8" s="136"/>
      <c r="O8" s="11">
        <f>P58</f>
        <v>0</v>
      </c>
      <c r="P8" s="7" t="s">
        <v>21</v>
      </c>
    </row>
    <row r="9" spans="1:18" ht="15.75" x14ac:dyDescent="0.25">
      <c r="M9" s="7"/>
      <c r="N9" s="7"/>
      <c r="O9" s="7"/>
      <c r="P9" s="7"/>
    </row>
    <row r="10" spans="1:18" ht="15.75" x14ac:dyDescent="0.25">
      <c r="A10" s="7" t="s">
        <v>120</v>
      </c>
      <c r="K10" s="7"/>
      <c r="L10" s="7"/>
      <c r="M10" s="151" t="s">
        <v>68</v>
      </c>
      <c r="N10" s="152"/>
      <c r="O10" s="152"/>
      <c r="P10" s="152"/>
    </row>
    <row r="11" spans="1:18" ht="16.5" thickBot="1" x14ac:dyDescent="0.3">
      <c r="K11" s="7"/>
      <c r="L11" s="7"/>
    </row>
    <row r="12" spans="1:18" ht="15.75" x14ac:dyDescent="0.25">
      <c r="A12" s="144" t="s">
        <v>5</v>
      </c>
      <c r="B12" s="145"/>
      <c r="C12" s="137" t="s">
        <v>0</v>
      </c>
      <c r="D12" s="139" t="s">
        <v>1</v>
      </c>
      <c r="E12" s="141" t="s">
        <v>6</v>
      </c>
      <c r="F12" s="137"/>
      <c r="G12" s="137"/>
      <c r="H12" s="137"/>
      <c r="I12" s="137"/>
      <c r="J12" s="137"/>
      <c r="K12" s="143"/>
      <c r="L12" s="148" t="s">
        <v>38</v>
      </c>
      <c r="M12" s="149"/>
      <c r="N12" s="149"/>
      <c r="O12" s="149"/>
      <c r="P12" s="150"/>
    </row>
    <row r="13" spans="1:18" s="8" customFormat="1" ht="128.25" customHeight="1" thickBot="1" x14ac:dyDescent="0.3">
      <c r="A13" s="146"/>
      <c r="B13" s="147"/>
      <c r="C13" s="138"/>
      <c r="D13" s="140"/>
      <c r="E13" s="142"/>
      <c r="F13" s="12" t="s">
        <v>11</v>
      </c>
      <c r="G13" s="12" t="s">
        <v>40</v>
      </c>
      <c r="H13" s="12" t="s">
        <v>24</v>
      </c>
      <c r="I13" s="12" t="s">
        <v>118</v>
      </c>
      <c r="J13" s="12" t="s">
        <v>25</v>
      </c>
      <c r="K13" s="13" t="s">
        <v>26</v>
      </c>
      <c r="L13" s="14" t="s">
        <v>10</v>
      </c>
      <c r="M13" s="12" t="s">
        <v>24</v>
      </c>
      <c r="N13" s="12" t="s">
        <v>118</v>
      </c>
      <c r="O13" s="12" t="s">
        <v>25</v>
      </c>
      <c r="P13" s="13" t="s">
        <v>27</v>
      </c>
    </row>
    <row r="14" spans="1:18" s="8" customFormat="1" ht="20.25" customHeight="1" x14ac:dyDescent="0.25">
      <c r="A14" s="153"/>
      <c r="B14" s="154"/>
      <c r="C14" s="103" t="s">
        <v>19</v>
      </c>
      <c r="D14" s="104"/>
      <c r="E14" s="104"/>
      <c r="F14" s="104"/>
      <c r="G14" s="104"/>
      <c r="H14" s="104"/>
      <c r="I14" s="104"/>
      <c r="J14" s="104"/>
      <c r="K14" s="105"/>
      <c r="L14" s="106"/>
      <c r="M14" s="104"/>
      <c r="N14" s="104"/>
      <c r="O14" s="104"/>
      <c r="P14" s="105"/>
    </row>
    <row r="15" spans="1:18" ht="15.75" x14ac:dyDescent="0.25">
      <c r="A15" s="133">
        <v>1</v>
      </c>
      <c r="B15" s="134"/>
      <c r="C15" s="15" t="s">
        <v>69</v>
      </c>
      <c r="D15" s="16" t="s">
        <v>53</v>
      </c>
      <c r="E15" s="17">
        <v>2</v>
      </c>
      <c r="F15" s="18"/>
      <c r="G15" s="18"/>
      <c r="H15" s="18"/>
      <c r="I15" s="18"/>
      <c r="J15" s="18"/>
      <c r="K15" s="19">
        <f>J15+I15+H15</f>
        <v>0</v>
      </c>
      <c r="L15" s="20"/>
      <c r="M15" s="18"/>
      <c r="N15" s="18"/>
      <c r="O15" s="18"/>
      <c r="P15" s="19">
        <f>O15+N15+M15</f>
        <v>0</v>
      </c>
      <c r="Q15" s="8"/>
      <c r="R15" s="8"/>
    </row>
    <row r="16" spans="1:18" ht="15.75" x14ac:dyDescent="0.25">
      <c r="A16" s="133">
        <v>2</v>
      </c>
      <c r="B16" s="134"/>
      <c r="C16" s="15" t="s">
        <v>86</v>
      </c>
      <c r="D16" s="16" t="s">
        <v>3</v>
      </c>
      <c r="E16" s="21">
        <v>47</v>
      </c>
      <c r="F16" s="18"/>
      <c r="G16" s="18"/>
      <c r="H16" s="18"/>
      <c r="I16" s="18"/>
      <c r="J16" s="18"/>
      <c r="K16" s="19">
        <f t="shared" ref="K16:K57" si="0">J16+I16+H16</f>
        <v>0</v>
      </c>
      <c r="L16" s="20"/>
      <c r="M16" s="18"/>
      <c r="N16" s="18"/>
      <c r="O16" s="18"/>
      <c r="P16" s="19">
        <f t="shared" ref="P16:P57" si="1">O16+N16+M16</f>
        <v>0</v>
      </c>
      <c r="Q16" s="8"/>
      <c r="R16" s="8"/>
    </row>
    <row r="17" spans="1:18" ht="15.75" x14ac:dyDescent="0.25">
      <c r="A17" s="133">
        <v>3</v>
      </c>
      <c r="B17" s="134"/>
      <c r="C17" s="15" t="s">
        <v>87</v>
      </c>
      <c r="D17" s="16" t="s">
        <v>3</v>
      </c>
      <c r="E17" s="21">
        <v>9</v>
      </c>
      <c r="F17" s="18"/>
      <c r="G17" s="18"/>
      <c r="H17" s="18"/>
      <c r="I17" s="18"/>
      <c r="J17" s="18"/>
      <c r="K17" s="19">
        <f t="shared" si="0"/>
        <v>0</v>
      </c>
      <c r="L17" s="20"/>
      <c r="M17" s="18"/>
      <c r="N17" s="18"/>
      <c r="O17" s="18"/>
      <c r="P17" s="19">
        <f t="shared" si="1"/>
        <v>0</v>
      </c>
      <c r="Q17" s="8"/>
      <c r="R17" s="8"/>
    </row>
    <row r="18" spans="1:18" ht="15.75" x14ac:dyDescent="0.25">
      <c r="A18" s="133">
        <v>4</v>
      </c>
      <c r="B18" s="134"/>
      <c r="C18" s="15" t="s">
        <v>88</v>
      </c>
      <c r="D18" s="16" t="s">
        <v>3</v>
      </c>
      <c r="E18" s="21">
        <v>15</v>
      </c>
      <c r="F18" s="18"/>
      <c r="G18" s="18"/>
      <c r="H18" s="18"/>
      <c r="I18" s="18"/>
      <c r="J18" s="18"/>
      <c r="K18" s="19">
        <f t="shared" si="0"/>
        <v>0</v>
      </c>
      <c r="L18" s="20"/>
      <c r="M18" s="18"/>
      <c r="N18" s="18"/>
      <c r="O18" s="18"/>
      <c r="P18" s="19">
        <f t="shared" si="1"/>
        <v>0</v>
      </c>
      <c r="Q18" s="8"/>
      <c r="R18" s="8"/>
    </row>
    <row r="19" spans="1:18" ht="15.75" x14ac:dyDescent="0.25">
      <c r="A19" s="133">
        <v>5</v>
      </c>
      <c r="B19" s="134"/>
      <c r="C19" s="15" t="s">
        <v>43</v>
      </c>
      <c r="D19" s="16" t="s">
        <v>2</v>
      </c>
      <c r="E19" s="21">
        <v>60</v>
      </c>
      <c r="F19" s="18"/>
      <c r="G19" s="18"/>
      <c r="H19" s="18"/>
      <c r="I19" s="18"/>
      <c r="J19" s="18"/>
      <c r="K19" s="19">
        <f t="shared" si="0"/>
        <v>0</v>
      </c>
      <c r="L19" s="20"/>
      <c r="M19" s="18"/>
      <c r="N19" s="18"/>
      <c r="O19" s="18"/>
      <c r="P19" s="19">
        <f t="shared" si="1"/>
        <v>0</v>
      </c>
      <c r="Q19" s="8"/>
      <c r="R19" s="8"/>
    </row>
    <row r="20" spans="1:18" ht="15.75" x14ac:dyDescent="0.25">
      <c r="A20" s="133">
        <v>6</v>
      </c>
      <c r="B20" s="134"/>
      <c r="C20" s="15" t="s">
        <v>71</v>
      </c>
      <c r="D20" s="16" t="s">
        <v>70</v>
      </c>
      <c r="E20" s="21">
        <v>12</v>
      </c>
      <c r="F20" s="18"/>
      <c r="G20" s="18"/>
      <c r="H20" s="18"/>
      <c r="I20" s="18"/>
      <c r="J20" s="18"/>
      <c r="K20" s="19">
        <f t="shared" si="0"/>
        <v>0</v>
      </c>
      <c r="L20" s="20"/>
      <c r="M20" s="18"/>
      <c r="N20" s="18"/>
      <c r="O20" s="18"/>
      <c r="P20" s="19">
        <f t="shared" si="1"/>
        <v>0</v>
      </c>
      <c r="Q20" s="8"/>
      <c r="R20" s="8"/>
    </row>
    <row r="21" spans="1:18" ht="15.75" x14ac:dyDescent="0.25">
      <c r="A21" s="133">
        <v>7</v>
      </c>
      <c r="B21" s="134"/>
      <c r="C21" s="15" t="s">
        <v>35</v>
      </c>
      <c r="D21" s="16" t="s">
        <v>3</v>
      </c>
      <c r="E21" s="21">
        <v>38</v>
      </c>
      <c r="F21" s="18"/>
      <c r="G21" s="18"/>
      <c r="H21" s="18"/>
      <c r="I21" s="18"/>
      <c r="J21" s="18"/>
      <c r="K21" s="19">
        <f t="shared" si="0"/>
        <v>0</v>
      </c>
      <c r="L21" s="20"/>
      <c r="M21" s="18"/>
      <c r="N21" s="18"/>
      <c r="O21" s="18"/>
      <c r="P21" s="19">
        <f t="shared" si="1"/>
        <v>0</v>
      </c>
      <c r="Q21" s="8"/>
      <c r="R21" s="8"/>
    </row>
    <row r="22" spans="1:18" ht="31.5" x14ac:dyDescent="0.25">
      <c r="A22" s="133">
        <v>8</v>
      </c>
      <c r="B22" s="134"/>
      <c r="C22" s="15" t="s">
        <v>47</v>
      </c>
      <c r="D22" s="16" t="s">
        <v>2</v>
      </c>
      <c r="E22" s="21">
        <v>72</v>
      </c>
      <c r="F22" s="18"/>
      <c r="G22" s="18"/>
      <c r="H22" s="18"/>
      <c r="I22" s="18"/>
      <c r="J22" s="18"/>
      <c r="K22" s="19">
        <f t="shared" si="0"/>
        <v>0</v>
      </c>
      <c r="L22" s="20"/>
      <c r="M22" s="18"/>
      <c r="N22" s="18"/>
      <c r="O22" s="18"/>
      <c r="P22" s="19">
        <f t="shared" si="1"/>
        <v>0</v>
      </c>
      <c r="Q22" s="8"/>
      <c r="R22" s="8"/>
    </row>
    <row r="23" spans="1:18" ht="15.75" x14ac:dyDescent="0.25">
      <c r="A23" s="133">
        <v>9</v>
      </c>
      <c r="B23" s="134">
        <v>9</v>
      </c>
      <c r="C23" s="15" t="s">
        <v>84</v>
      </c>
      <c r="D23" s="16" t="s">
        <v>30</v>
      </c>
      <c r="E23" s="17">
        <v>1</v>
      </c>
      <c r="F23" s="18"/>
      <c r="G23" s="18"/>
      <c r="H23" s="18"/>
      <c r="I23" s="18"/>
      <c r="J23" s="18"/>
      <c r="K23" s="19">
        <f t="shared" si="0"/>
        <v>0</v>
      </c>
      <c r="L23" s="20"/>
      <c r="M23" s="18"/>
      <c r="N23" s="18"/>
      <c r="O23" s="18"/>
      <c r="P23" s="19">
        <f t="shared" si="1"/>
        <v>0</v>
      </c>
      <c r="Q23" s="8"/>
      <c r="R23" s="8"/>
    </row>
    <row r="24" spans="1:18" s="25" customFormat="1" ht="31.5" x14ac:dyDescent="0.25">
      <c r="A24" s="133">
        <v>10</v>
      </c>
      <c r="B24" s="134"/>
      <c r="C24" s="22" t="s">
        <v>60</v>
      </c>
      <c r="D24" s="16"/>
      <c r="E24" s="21"/>
      <c r="F24" s="18"/>
      <c r="G24" s="18"/>
      <c r="H24" s="18"/>
      <c r="I24" s="18"/>
      <c r="J24" s="18"/>
      <c r="K24" s="19"/>
      <c r="L24" s="20"/>
      <c r="M24" s="18"/>
      <c r="N24" s="18"/>
      <c r="O24" s="18"/>
      <c r="P24" s="23"/>
      <c r="Q24" s="24"/>
      <c r="R24" s="24"/>
    </row>
    <row r="25" spans="1:18" s="25" customFormat="1" ht="15.75" x14ac:dyDescent="0.25">
      <c r="A25" s="133">
        <v>10.1</v>
      </c>
      <c r="B25" s="134"/>
      <c r="C25" s="15" t="s">
        <v>54</v>
      </c>
      <c r="D25" s="16" t="s">
        <v>3</v>
      </c>
      <c r="E25" s="21">
        <v>47</v>
      </c>
      <c r="F25" s="18"/>
      <c r="G25" s="18"/>
      <c r="H25" s="18"/>
      <c r="I25" s="18"/>
      <c r="J25" s="18"/>
      <c r="K25" s="19">
        <f t="shared" si="0"/>
        <v>0</v>
      </c>
      <c r="L25" s="20"/>
      <c r="M25" s="18"/>
      <c r="N25" s="18"/>
      <c r="O25" s="18"/>
      <c r="P25" s="19">
        <f t="shared" si="1"/>
        <v>0</v>
      </c>
      <c r="Q25" s="24"/>
      <c r="R25" s="24"/>
    </row>
    <row r="26" spans="1:18" s="25" customFormat="1" ht="15.75" x14ac:dyDescent="0.25">
      <c r="A26" s="133">
        <v>10.199999999999999</v>
      </c>
      <c r="B26" s="134"/>
      <c r="C26" s="15" t="s">
        <v>55</v>
      </c>
      <c r="D26" s="16" t="s">
        <v>3</v>
      </c>
      <c r="E26" s="21">
        <v>9</v>
      </c>
      <c r="F26" s="18"/>
      <c r="G26" s="18"/>
      <c r="H26" s="18"/>
      <c r="I26" s="18"/>
      <c r="J26" s="18"/>
      <c r="K26" s="19">
        <f t="shared" si="0"/>
        <v>0</v>
      </c>
      <c r="L26" s="20"/>
      <c r="M26" s="18"/>
      <c r="N26" s="18"/>
      <c r="O26" s="18"/>
      <c r="P26" s="19">
        <f t="shared" si="1"/>
        <v>0</v>
      </c>
      <c r="Q26" s="24"/>
      <c r="R26" s="24"/>
    </row>
    <row r="27" spans="1:18" s="25" customFormat="1" ht="15.75" x14ac:dyDescent="0.25">
      <c r="A27" s="133">
        <v>10.3</v>
      </c>
      <c r="B27" s="134"/>
      <c r="C27" s="15" t="s">
        <v>56</v>
      </c>
      <c r="D27" s="16" t="s">
        <v>3</v>
      </c>
      <c r="E27" s="21">
        <v>9</v>
      </c>
      <c r="F27" s="18"/>
      <c r="G27" s="18"/>
      <c r="H27" s="18"/>
      <c r="I27" s="18"/>
      <c r="J27" s="18"/>
      <c r="K27" s="19">
        <f t="shared" si="0"/>
        <v>0</v>
      </c>
      <c r="L27" s="20"/>
      <c r="M27" s="18"/>
      <c r="N27" s="18"/>
      <c r="O27" s="18"/>
      <c r="P27" s="19">
        <f t="shared" si="1"/>
        <v>0</v>
      </c>
      <c r="Q27" s="24"/>
      <c r="R27" s="24"/>
    </row>
    <row r="28" spans="1:18" s="25" customFormat="1" ht="31.5" x14ac:dyDescent="0.25">
      <c r="A28" s="133">
        <v>10.4</v>
      </c>
      <c r="B28" s="134"/>
      <c r="C28" s="15" t="s">
        <v>59</v>
      </c>
      <c r="D28" s="16" t="s">
        <v>2</v>
      </c>
      <c r="E28" s="21">
        <v>1.25</v>
      </c>
      <c r="F28" s="18"/>
      <c r="G28" s="18"/>
      <c r="H28" s="18"/>
      <c r="I28" s="18"/>
      <c r="J28" s="18"/>
      <c r="K28" s="19">
        <f t="shared" si="0"/>
        <v>0</v>
      </c>
      <c r="L28" s="20"/>
      <c r="M28" s="18"/>
      <c r="N28" s="18"/>
      <c r="O28" s="18"/>
      <c r="P28" s="19">
        <f t="shared" si="1"/>
        <v>0</v>
      </c>
      <c r="Q28" s="24"/>
      <c r="R28" s="24"/>
    </row>
    <row r="29" spans="1:18" s="25" customFormat="1" ht="31.5" x14ac:dyDescent="0.25">
      <c r="A29" s="133">
        <v>10.5</v>
      </c>
      <c r="B29" s="134"/>
      <c r="C29" s="15" t="s">
        <v>57</v>
      </c>
      <c r="D29" s="16" t="s">
        <v>2</v>
      </c>
      <c r="E29" s="21">
        <v>1.1499999999999999</v>
      </c>
      <c r="F29" s="18"/>
      <c r="G29" s="18"/>
      <c r="H29" s="18"/>
      <c r="I29" s="18"/>
      <c r="J29" s="18"/>
      <c r="K29" s="19">
        <f t="shared" si="0"/>
        <v>0</v>
      </c>
      <c r="L29" s="20"/>
      <c r="M29" s="18"/>
      <c r="N29" s="18"/>
      <c r="O29" s="18"/>
      <c r="P29" s="19">
        <f t="shared" si="1"/>
        <v>0</v>
      </c>
      <c r="Q29" s="24"/>
      <c r="R29" s="24"/>
    </row>
    <row r="30" spans="1:18" s="25" customFormat="1" ht="31.5" x14ac:dyDescent="0.25">
      <c r="A30" s="133">
        <v>10.6</v>
      </c>
      <c r="B30" s="134"/>
      <c r="C30" s="15" t="s">
        <v>58</v>
      </c>
      <c r="D30" s="16" t="s">
        <v>2</v>
      </c>
      <c r="E30" s="21">
        <v>1.7</v>
      </c>
      <c r="F30" s="18"/>
      <c r="G30" s="18"/>
      <c r="H30" s="18"/>
      <c r="I30" s="18"/>
      <c r="J30" s="18"/>
      <c r="K30" s="19">
        <f t="shared" si="0"/>
        <v>0</v>
      </c>
      <c r="L30" s="20"/>
      <c r="M30" s="18"/>
      <c r="N30" s="18"/>
      <c r="O30" s="18"/>
      <c r="P30" s="19">
        <f t="shared" si="1"/>
        <v>0</v>
      </c>
      <c r="Q30" s="24"/>
      <c r="R30" s="24"/>
    </row>
    <row r="31" spans="1:18" ht="31.5" x14ac:dyDescent="0.25">
      <c r="A31" s="133">
        <v>12</v>
      </c>
      <c r="B31" s="134"/>
      <c r="C31" s="15" t="s">
        <v>48</v>
      </c>
      <c r="D31" s="16" t="s">
        <v>3</v>
      </c>
      <c r="E31" s="21">
        <v>15</v>
      </c>
      <c r="F31" s="18"/>
      <c r="G31" s="18"/>
      <c r="H31" s="18"/>
      <c r="I31" s="18"/>
      <c r="J31" s="18"/>
      <c r="K31" s="19">
        <f t="shared" si="0"/>
        <v>0</v>
      </c>
      <c r="L31" s="20"/>
      <c r="M31" s="18"/>
      <c r="N31" s="18"/>
      <c r="O31" s="18"/>
      <c r="P31" s="19">
        <f t="shared" si="1"/>
        <v>0</v>
      </c>
      <c r="Q31" s="8"/>
      <c r="R31" s="8"/>
    </row>
    <row r="32" spans="1:18" ht="15.75" x14ac:dyDescent="0.25">
      <c r="A32" s="133">
        <v>13</v>
      </c>
      <c r="B32" s="134"/>
      <c r="C32" s="26" t="s">
        <v>34</v>
      </c>
      <c r="D32" s="16" t="s">
        <v>3</v>
      </c>
      <c r="E32" s="21">
        <v>50</v>
      </c>
      <c r="F32" s="18"/>
      <c r="G32" s="18"/>
      <c r="H32" s="18"/>
      <c r="I32" s="18"/>
      <c r="J32" s="18"/>
      <c r="K32" s="19">
        <f t="shared" si="0"/>
        <v>0</v>
      </c>
      <c r="L32" s="20"/>
      <c r="M32" s="18"/>
      <c r="N32" s="18"/>
      <c r="O32" s="18"/>
      <c r="P32" s="19">
        <f t="shared" si="1"/>
        <v>0</v>
      </c>
      <c r="Q32" s="8"/>
      <c r="R32" s="8"/>
    </row>
    <row r="33" spans="1:16" s="8" customFormat="1" ht="15.75" x14ac:dyDescent="0.25">
      <c r="A33" s="131"/>
      <c r="B33" s="132"/>
      <c r="C33" s="107" t="s">
        <v>41</v>
      </c>
      <c r="D33" s="108"/>
      <c r="E33" s="108"/>
      <c r="F33" s="108"/>
      <c r="G33" s="108"/>
      <c r="H33" s="108"/>
      <c r="I33" s="108"/>
      <c r="J33" s="108"/>
      <c r="K33" s="109"/>
      <c r="L33" s="110"/>
      <c r="M33" s="108"/>
      <c r="N33" s="108"/>
      <c r="O33" s="108"/>
      <c r="P33" s="109"/>
    </row>
    <row r="34" spans="1:16" s="8" customFormat="1" ht="15.75" x14ac:dyDescent="0.25">
      <c r="A34" s="157"/>
      <c r="B34" s="158"/>
      <c r="C34" s="27" t="s">
        <v>61</v>
      </c>
      <c r="D34" s="28"/>
      <c r="E34" s="28"/>
      <c r="F34" s="28"/>
      <c r="G34" s="28"/>
      <c r="H34" s="28"/>
      <c r="I34" s="28"/>
      <c r="J34" s="28"/>
      <c r="K34" s="29"/>
      <c r="L34" s="30"/>
      <c r="M34" s="28"/>
      <c r="N34" s="28"/>
      <c r="O34" s="28"/>
      <c r="P34" s="29"/>
    </row>
    <row r="35" spans="1:16" s="8" customFormat="1" ht="15.75" x14ac:dyDescent="0.25">
      <c r="A35" s="133">
        <v>14</v>
      </c>
      <c r="B35" s="134"/>
      <c r="C35" s="15" t="s">
        <v>37</v>
      </c>
      <c r="D35" s="16" t="s">
        <v>30</v>
      </c>
      <c r="E35" s="17">
        <v>2</v>
      </c>
      <c r="F35" s="18"/>
      <c r="G35" s="18"/>
      <c r="H35" s="18"/>
      <c r="I35" s="18"/>
      <c r="J35" s="18"/>
      <c r="K35" s="19">
        <f t="shared" si="0"/>
        <v>0</v>
      </c>
      <c r="L35" s="20"/>
      <c r="M35" s="18"/>
      <c r="N35" s="18"/>
      <c r="O35" s="18"/>
      <c r="P35" s="19">
        <f t="shared" si="1"/>
        <v>0</v>
      </c>
    </row>
    <row r="36" spans="1:16" s="8" customFormat="1" ht="15.75" x14ac:dyDescent="0.25">
      <c r="A36" s="133">
        <v>15</v>
      </c>
      <c r="B36" s="134"/>
      <c r="C36" s="15" t="s">
        <v>66</v>
      </c>
      <c r="D36" s="16" t="s">
        <v>30</v>
      </c>
      <c r="E36" s="17">
        <v>2</v>
      </c>
      <c r="F36" s="18"/>
      <c r="G36" s="18"/>
      <c r="H36" s="18"/>
      <c r="I36" s="18"/>
      <c r="J36" s="18"/>
      <c r="K36" s="19">
        <f t="shared" si="0"/>
        <v>0</v>
      </c>
      <c r="L36" s="20"/>
      <c r="M36" s="18"/>
      <c r="N36" s="18"/>
      <c r="O36" s="18"/>
      <c r="P36" s="19">
        <f t="shared" si="1"/>
        <v>0</v>
      </c>
    </row>
    <row r="37" spans="1:16" s="8" customFormat="1" ht="31.5" x14ac:dyDescent="0.25">
      <c r="A37" s="133">
        <v>16</v>
      </c>
      <c r="B37" s="134"/>
      <c r="C37" s="15" t="s">
        <v>72</v>
      </c>
      <c r="D37" s="16" t="s">
        <v>30</v>
      </c>
      <c r="E37" s="17">
        <v>2</v>
      </c>
      <c r="F37" s="18"/>
      <c r="G37" s="18"/>
      <c r="H37" s="18"/>
      <c r="I37" s="18"/>
      <c r="J37" s="18"/>
      <c r="K37" s="19">
        <f t="shared" si="0"/>
        <v>0</v>
      </c>
      <c r="L37" s="20"/>
      <c r="M37" s="18"/>
      <c r="N37" s="18"/>
      <c r="O37" s="18"/>
      <c r="P37" s="19">
        <f t="shared" si="1"/>
        <v>0</v>
      </c>
    </row>
    <row r="38" spans="1:16" s="8" customFormat="1" ht="15.75" x14ac:dyDescent="0.25">
      <c r="A38" s="133">
        <v>17</v>
      </c>
      <c r="B38" s="134"/>
      <c r="C38" s="15" t="s">
        <v>33</v>
      </c>
      <c r="D38" s="16" t="s">
        <v>30</v>
      </c>
      <c r="E38" s="17">
        <v>2</v>
      </c>
      <c r="F38" s="18"/>
      <c r="G38" s="18"/>
      <c r="H38" s="18"/>
      <c r="I38" s="18"/>
      <c r="J38" s="18"/>
      <c r="K38" s="19">
        <f t="shared" si="0"/>
        <v>0</v>
      </c>
      <c r="L38" s="20"/>
      <c r="M38" s="18"/>
      <c r="N38" s="18"/>
      <c r="O38" s="18"/>
      <c r="P38" s="19">
        <f t="shared" si="1"/>
        <v>0</v>
      </c>
    </row>
    <row r="39" spans="1:16" s="8" customFormat="1" ht="15.75" x14ac:dyDescent="0.25">
      <c r="A39" s="133">
        <v>18</v>
      </c>
      <c r="B39" s="134"/>
      <c r="C39" s="15" t="s">
        <v>32</v>
      </c>
      <c r="D39" s="16" t="s">
        <v>30</v>
      </c>
      <c r="E39" s="17">
        <v>1</v>
      </c>
      <c r="F39" s="18"/>
      <c r="G39" s="18"/>
      <c r="H39" s="18"/>
      <c r="I39" s="18"/>
      <c r="J39" s="18"/>
      <c r="K39" s="19">
        <f t="shared" si="0"/>
        <v>0</v>
      </c>
      <c r="L39" s="20"/>
      <c r="M39" s="18"/>
      <c r="N39" s="18"/>
      <c r="O39" s="18"/>
      <c r="P39" s="19">
        <f t="shared" si="1"/>
        <v>0</v>
      </c>
    </row>
    <row r="40" spans="1:16" s="8" customFormat="1" ht="15.75" x14ac:dyDescent="0.25">
      <c r="A40" s="133">
        <v>19</v>
      </c>
      <c r="B40" s="134"/>
      <c r="C40" s="15" t="s">
        <v>39</v>
      </c>
      <c r="D40" s="16" t="s">
        <v>30</v>
      </c>
      <c r="E40" s="17">
        <v>1</v>
      </c>
      <c r="F40" s="18"/>
      <c r="G40" s="18"/>
      <c r="H40" s="18"/>
      <c r="I40" s="18"/>
      <c r="J40" s="18"/>
      <c r="K40" s="19">
        <f t="shared" si="0"/>
        <v>0</v>
      </c>
      <c r="L40" s="20"/>
      <c r="M40" s="18"/>
      <c r="N40" s="18"/>
      <c r="O40" s="18"/>
      <c r="P40" s="19">
        <f t="shared" si="1"/>
        <v>0</v>
      </c>
    </row>
    <row r="41" spans="1:16" s="8" customFormat="1" ht="31.5" x14ac:dyDescent="0.25">
      <c r="A41" s="133">
        <v>20</v>
      </c>
      <c r="B41" s="134"/>
      <c r="C41" s="15" t="s">
        <v>42</v>
      </c>
      <c r="D41" s="16" t="s">
        <v>30</v>
      </c>
      <c r="E41" s="17">
        <v>1</v>
      </c>
      <c r="F41" s="18"/>
      <c r="G41" s="18"/>
      <c r="H41" s="18"/>
      <c r="I41" s="18"/>
      <c r="J41" s="18"/>
      <c r="K41" s="19">
        <f t="shared" si="0"/>
        <v>0</v>
      </c>
      <c r="L41" s="20"/>
      <c r="M41" s="18"/>
      <c r="N41" s="18"/>
      <c r="O41" s="18"/>
      <c r="P41" s="19">
        <f t="shared" si="1"/>
        <v>0</v>
      </c>
    </row>
    <row r="42" spans="1:16" s="8" customFormat="1" ht="15.75" x14ac:dyDescent="0.25">
      <c r="A42" s="133">
        <v>21</v>
      </c>
      <c r="B42" s="134"/>
      <c r="C42" s="15" t="s">
        <v>45</v>
      </c>
      <c r="D42" s="16" t="s">
        <v>30</v>
      </c>
      <c r="E42" s="17">
        <v>1</v>
      </c>
      <c r="F42" s="18"/>
      <c r="G42" s="18"/>
      <c r="H42" s="18"/>
      <c r="I42" s="18"/>
      <c r="J42" s="18"/>
      <c r="K42" s="19">
        <f t="shared" si="0"/>
        <v>0</v>
      </c>
      <c r="L42" s="20"/>
      <c r="M42" s="18"/>
      <c r="N42" s="18"/>
      <c r="O42" s="18"/>
      <c r="P42" s="19">
        <f t="shared" si="1"/>
        <v>0</v>
      </c>
    </row>
    <row r="43" spans="1:16" s="8" customFormat="1" ht="15.75" x14ac:dyDescent="0.25">
      <c r="A43" s="133">
        <v>22</v>
      </c>
      <c r="B43" s="134"/>
      <c r="C43" s="15" t="s">
        <v>64</v>
      </c>
      <c r="D43" s="16" t="s">
        <v>30</v>
      </c>
      <c r="E43" s="17">
        <v>1</v>
      </c>
      <c r="F43" s="28"/>
      <c r="G43" s="18"/>
      <c r="H43" s="18"/>
      <c r="I43" s="18"/>
      <c r="J43" s="18"/>
      <c r="K43" s="19">
        <f t="shared" si="0"/>
        <v>0</v>
      </c>
      <c r="L43" s="20"/>
      <c r="M43" s="18"/>
      <c r="N43" s="18"/>
      <c r="O43" s="18"/>
      <c r="P43" s="19">
        <f t="shared" si="1"/>
        <v>0</v>
      </c>
    </row>
    <row r="44" spans="1:16" s="8" customFormat="1" ht="15.75" x14ac:dyDescent="0.25">
      <c r="A44" s="157"/>
      <c r="B44" s="158"/>
      <c r="C44" s="27" t="s">
        <v>62</v>
      </c>
      <c r="D44" s="28"/>
      <c r="E44" s="31"/>
      <c r="F44" s="28"/>
      <c r="G44" s="28"/>
      <c r="H44" s="28"/>
      <c r="I44" s="28"/>
      <c r="J44" s="28"/>
      <c r="K44" s="29"/>
      <c r="L44" s="30"/>
      <c r="M44" s="28"/>
      <c r="N44" s="28"/>
      <c r="O44" s="28"/>
      <c r="P44" s="29"/>
    </row>
    <row r="45" spans="1:16" s="8" customFormat="1" ht="15.75" x14ac:dyDescent="0.25">
      <c r="A45" s="133">
        <v>23</v>
      </c>
      <c r="B45" s="134"/>
      <c r="C45" s="15" t="s">
        <v>36</v>
      </c>
      <c r="D45" s="16" t="s">
        <v>30</v>
      </c>
      <c r="E45" s="17">
        <v>2</v>
      </c>
      <c r="F45" s="18"/>
      <c r="G45" s="18"/>
      <c r="H45" s="18"/>
      <c r="I45" s="18"/>
      <c r="J45" s="18"/>
      <c r="K45" s="19">
        <f t="shared" si="0"/>
        <v>0</v>
      </c>
      <c r="L45" s="20"/>
      <c r="M45" s="18"/>
      <c r="N45" s="18"/>
      <c r="O45" s="18"/>
      <c r="P45" s="19">
        <f t="shared" si="1"/>
        <v>0</v>
      </c>
    </row>
    <row r="46" spans="1:16" s="8" customFormat="1" ht="15.75" x14ac:dyDescent="0.25">
      <c r="A46" s="133">
        <v>24</v>
      </c>
      <c r="B46" s="134"/>
      <c r="C46" s="15" t="s">
        <v>65</v>
      </c>
      <c r="D46" s="16" t="s">
        <v>30</v>
      </c>
      <c r="E46" s="17">
        <v>2</v>
      </c>
      <c r="F46" s="18"/>
      <c r="G46" s="18"/>
      <c r="H46" s="18"/>
      <c r="I46" s="18"/>
      <c r="J46" s="18"/>
      <c r="K46" s="19">
        <f t="shared" si="0"/>
        <v>0</v>
      </c>
      <c r="L46" s="20"/>
      <c r="M46" s="18"/>
      <c r="N46" s="18"/>
      <c r="O46" s="18"/>
      <c r="P46" s="19">
        <f t="shared" si="1"/>
        <v>0</v>
      </c>
    </row>
    <row r="47" spans="1:16" s="8" customFormat="1" ht="31.5" x14ac:dyDescent="0.25">
      <c r="A47" s="133">
        <v>25</v>
      </c>
      <c r="B47" s="134"/>
      <c r="C47" s="15" t="s">
        <v>44</v>
      </c>
      <c r="D47" s="16" t="s">
        <v>30</v>
      </c>
      <c r="E47" s="17">
        <v>2</v>
      </c>
      <c r="F47" s="18"/>
      <c r="G47" s="18"/>
      <c r="H47" s="18"/>
      <c r="I47" s="18"/>
      <c r="J47" s="18"/>
      <c r="K47" s="19">
        <f t="shared" si="0"/>
        <v>0</v>
      </c>
      <c r="L47" s="20"/>
      <c r="M47" s="18"/>
      <c r="N47" s="18"/>
      <c r="O47" s="18"/>
      <c r="P47" s="19">
        <f t="shared" si="1"/>
        <v>0</v>
      </c>
    </row>
    <row r="48" spans="1:16" s="8" customFormat="1" ht="15.75" x14ac:dyDescent="0.25">
      <c r="A48" s="133">
        <v>26</v>
      </c>
      <c r="B48" s="134"/>
      <c r="C48" s="15" t="s">
        <v>31</v>
      </c>
      <c r="D48" s="16" t="s">
        <v>30</v>
      </c>
      <c r="E48" s="17">
        <v>1</v>
      </c>
      <c r="F48" s="18"/>
      <c r="G48" s="18"/>
      <c r="H48" s="18"/>
      <c r="I48" s="18"/>
      <c r="J48" s="18"/>
      <c r="K48" s="19">
        <f t="shared" si="0"/>
        <v>0</v>
      </c>
      <c r="L48" s="20"/>
      <c r="M48" s="18"/>
      <c r="N48" s="18"/>
      <c r="O48" s="18"/>
      <c r="P48" s="19">
        <f t="shared" si="1"/>
        <v>0</v>
      </c>
    </row>
    <row r="49" spans="1:28" s="8" customFormat="1" ht="31.5" x14ac:dyDescent="0.25">
      <c r="A49" s="133">
        <v>27</v>
      </c>
      <c r="B49" s="134"/>
      <c r="C49" s="15" t="s">
        <v>42</v>
      </c>
      <c r="D49" s="16" t="s">
        <v>30</v>
      </c>
      <c r="E49" s="17">
        <v>1</v>
      </c>
      <c r="F49" s="18"/>
      <c r="G49" s="18"/>
      <c r="H49" s="18"/>
      <c r="I49" s="18"/>
      <c r="J49" s="18"/>
      <c r="K49" s="19">
        <f t="shared" si="0"/>
        <v>0</v>
      </c>
      <c r="L49" s="20"/>
      <c r="M49" s="18"/>
      <c r="N49" s="18"/>
      <c r="O49" s="18"/>
      <c r="P49" s="19">
        <f t="shared" si="1"/>
        <v>0</v>
      </c>
    </row>
    <row r="50" spans="1:28" s="8" customFormat="1" ht="15.75" x14ac:dyDescent="0.25">
      <c r="A50" s="133">
        <v>28</v>
      </c>
      <c r="B50" s="134"/>
      <c r="C50" s="15" t="s">
        <v>46</v>
      </c>
      <c r="D50" s="16" t="s">
        <v>30</v>
      </c>
      <c r="E50" s="17">
        <v>1</v>
      </c>
      <c r="F50" s="18"/>
      <c r="G50" s="18"/>
      <c r="H50" s="18"/>
      <c r="I50" s="18"/>
      <c r="J50" s="18"/>
      <c r="K50" s="19">
        <f t="shared" si="0"/>
        <v>0</v>
      </c>
      <c r="L50" s="20"/>
      <c r="M50" s="18"/>
      <c r="N50" s="18"/>
      <c r="O50" s="18"/>
      <c r="P50" s="19">
        <f t="shared" si="1"/>
        <v>0</v>
      </c>
    </row>
    <row r="51" spans="1:28" s="8" customFormat="1" ht="15.75" x14ac:dyDescent="0.25">
      <c r="A51" s="133">
        <v>29</v>
      </c>
      <c r="B51" s="134"/>
      <c r="C51" s="15" t="s">
        <v>39</v>
      </c>
      <c r="D51" s="16" t="s">
        <v>30</v>
      </c>
      <c r="E51" s="17">
        <v>1</v>
      </c>
      <c r="F51" s="18"/>
      <c r="G51" s="18"/>
      <c r="H51" s="18"/>
      <c r="I51" s="18"/>
      <c r="J51" s="18"/>
      <c r="K51" s="19">
        <f t="shared" si="0"/>
        <v>0</v>
      </c>
      <c r="L51" s="20"/>
      <c r="M51" s="18"/>
      <c r="N51" s="18"/>
      <c r="O51" s="18"/>
      <c r="P51" s="19">
        <f t="shared" si="1"/>
        <v>0</v>
      </c>
    </row>
    <row r="52" spans="1:28" s="8" customFormat="1" ht="15.75" x14ac:dyDescent="0.25">
      <c r="A52" s="133">
        <v>30</v>
      </c>
      <c r="B52" s="134"/>
      <c r="C52" s="15" t="s">
        <v>64</v>
      </c>
      <c r="D52" s="16" t="s">
        <v>30</v>
      </c>
      <c r="E52" s="17">
        <v>1</v>
      </c>
      <c r="F52" s="18"/>
      <c r="G52" s="18"/>
      <c r="H52" s="18"/>
      <c r="I52" s="18"/>
      <c r="J52" s="18"/>
      <c r="K52" s="19">
        <f t="shared" si="0"/>
        <v>0</v>
      </c>
      <c r="L52" s="20"/>
      <c r="M52" s="18"/>
      <c r="N52" s="18"/>
      <c r="O52" s="18"/>
      <c r="P52" s="19">
        <f t="shared" si="1"/>
        <v>0</v>
      </c>
    </row>
    <row r="53" spans="1:28" s="8" customFormat="1" ht="15.75" x14ac:dyDescent="0.25">
      <c r="A53" s="157"/>
      <c r="B53" s="158"/>
      <c r="C53" s="27" t="s">
        <v>73</v>
      </c>
      <c r="D53" s="28"/>
      <c r="E53" s="28"/>
      <c r="F53" s="28"/>
      <c r="G53" s="28"/>
      <c r="H53" s="28"/>
      <c r="I53" s="28"/>
      <c r="J53" s="28"/>
      <c r="K53" s="29"/>
      <c r="L53" s="30"/>
      <c r="M53" s="28"/>
      <c r="N53" s="28"/>
      <c r="O53" s="28"/>
      <c r="P53" s="29"/>
    </row>
    <row r="54" spans="1:28" ht="15.75" x14ac:dyDescent="0.25">
      <c r="A54" s="164">
        <v>31</v>
      </c>
      <c r="B54" s="165"/>
      <c r="C54" s="15" t="s">
        <v>29</v>
      </c>
      <c r="D54" s="16" t="s">
        <v>2</v>
      </c>
      <c r="E54" s="21">
        <v>0.1</v>
      </c>
      <c r="F54" s="18"/>
      <c r="G54" s="18"/>
      <c r="H54" s="18"/>
      <c r="I54" s="18"/>
      <c r="J54" s="18"/>
      <c r="K54" s="19">
        <f t="shared" si="0"/>
        <v>0</v>
      </c>
      <c r="L54" s="20"/>
      <c r="M54" s="18"/>
      <c r="N54" s="18"/>
      <c r="O54" s="18"/>
      <c r="P54" s="19">
        <f t="shared" si="1"/>
        <v>0</v>
      </c>
      <c r="Q54" s="8"/>
      <c r="R54" s="8"/>
    </row>
    <row r="55" spans="1:28" ht="15.75" x14ac:dyDescent="0.25">
      <c r="A55" s="164">
        <v>32</v>
      </c>
      <c r="B55" s="165"/>
      <c r="C55" s="15" t="s">
        <v>85</v>
      </c>
      <c r="D55" s="16" t="s">
        <v>30</v>
      </c>
      <c r="E55" s="17">
        <v>1</v>
      </c>
      <c r="F55" s="18"/>
      <c r="G55" s="18"/>
      <c r="H55" s="18"/>
      <c r="I55" s="18"/>
      <c r="J55" s="18"/>
      <c r="K55" s="19">
        <f t="shared" si="0"/>
        <v>0</v>
      </c>
      <c r="L55" s="20"/>
      <c r="M55" s="18"/>
      <c r="N55" s="18"/>
      <c r="O55" s="18"/>
      <c r="P55" s="19">
        <f t="shared" si="1"/>
        <v>0</v>
      </c>
      <c r="Q55" s="8"/>
      <c r="R55" s="8"/>
    </row>
    <row r="56" spans="1:28" s="8" customFormat="1" ht="31.5" x14ac:dyDescent="0.25">
      <c r="A56" s="164">
        <v>33</v>
      </c>
      <c r="B56" s="165"/>
      <c r="C56" s="15" t="s">
        <v>28</v>
      </c>
      <c r="D56" s="16" t="s">
        <v>70</v>
      </c>
      <c r="E56" s="21">
        <v>76</v>
      </c>
      <c r="F56" s="18"/>
      <c r="G56" s="18"/>
      <c r="H56" s="18"/>
      <c r="I56" s="18"/>
      <c r="J56" s="18"/>
      <c r="K56" s="19">
        <f t="shared" si="0"/>
        <v>0</v>
      </c>
      <c r="L56" s="20"/>
      <c r="M56" s="18"/>
      <c r="N56" s="18"/>
      <c r="O56" s="18"/>
      <c r="P56" s="19">
        <f t="shared" si="1"/>
        <v>0</v>
      </c>
    </row>
    <row r="57" spans="1:28" s="8" customFormat="1" ht="16.5" thickBot="1" x14ac:dyDescent="0.3">
      <c r="A57" s="159">
        <v>34</v>
      </c>
      <c r="B57" s="160"/>
      <c r="C57" s="32" t="s">
        <v>63</v>
      </c>
      <c r="D57" s="33" t="s">
        <v>67</v>
      </c>
      <c r="E57" s="33">
        <v>23</v>
      </c>
      <c r="F57" s="33"/>
      <c r="G57" s="34"/>
      <c r="H57" s="35"/>
      <c r="I57" s="35"/>
      <c r="J57" s="35"/>
      <c r="K57" s="36">
        <f t="shared" si="0"/>
        <v>0</v>
      </c>
      <c r="L57" s="37"/>
      <c r="M57" s="34"/>
      <c r="N57" s="34"/>
      <c r="O57" s="34"/>
      <c r="P57" s="36">
        <f t="shared" si="1"/>
        <v>0</v>
      </c>
    </row>
    <row r="58" spans="1:28" s="4" customFormat="1" ht="24.75" customHeight="1" thickBot="1" x14ac:dyDescent="0.3">
      <c r="A58" s="166" t="s">
        <v>89</v>
      </c>
      <c r="B58" s="167"/>
      <c r="C58" s="167"/>
      <c r="D58" s="167"/>
      <c r="E58" s="167"/>
      <c r="F58" s="167"/>
      <c r="G58" s="167"/>
      <c r="H58" s="167"/>
      <c r="I58" s="167"/>
      <c r="J58" s="167"/>
      <c r="K58" s="168"/>
      <c r="L58" s="5">
        <f t="shared" ref="L58:N58" si="2">SUM(L15:L57)</f>
        <v>0</v>
      </c>
      <c r="M58" s="5">
        <f t="shared" si="2"/>
        <v>0</v>
      </c>
      <c r="N58" s="5">
        <f t="shared" si="2"/>
        <v>0</v>
      </c>
      <c r="O58" s="5">
        <f>SUM(O15:O57)</f>
        <v>0</v>
      </c>
      <c r="P58" s="6">
        <f>O58+N58+M58</f>
        <v>0</v>
      </c>
      <c r="Q58" s="2"/>
      <c r="R58" s="3"/>
    </row>
    <row r="59" spans="1:28" ht="15.75" x14ac:dyDescent="0.25">
      <c r="A59" s="38"/>
      <c r="B59" s="39"/>
      <c r="C59" s="40"/>
      <c r="D59" s="40"/>
      <c r="E59" s="40"/>
      <c r="F59" s="39"/>
      <c r="G59" s="39"/>
      <c r="H59" s="39"/>
      <c r="I59" s="39"/>
      <c r="J59" s="39"/>
      <c r="K59" s="39"/>
      <c r="L59" s="41"/>
      <c r="M59" s="42"/>
      <c r="N59" s="42"/>
      <c r="O59" s="42"/>
      <c r="P59" s="42"/>
      <c r="Q59" s="43"/>
      <c r="R59" s="8"/>
    </row>
    <row r="60" spans="1:28" ht="33" customHeight="1" x14ac:dyDescent="0.25">
      <c r="A60" s="136" t="s">
        <v>18</v>
      </c>
      <c r="B60" s="136"/>
      <c r="C60" s="162"/>
      <c r="D60" s="162"/>
      <c r="E60" s="162"/>
      <c r="F60" s="7"/>
      <c r="H60" s="7"/>
      <c r="I60" s="7"/>
      <c r="J60" s="7"/>
    </row>
    <row r="61" spans="1:28" ht="21.75" customHeight="1" x14ac:dyDescent="0.25">
      <c r="A61" s="44"/>
      <c r="C61" s="161" t="s">
        <v>17</v>
      </c>
      <c r="D61" s="161"/>
      <c r="E61" s="161"/>
      <c r="F61" s="45"/>
      <c r="G61" s="45"/>
      <c r="AA61" s="46"/>
      <c r="AB61" s="46"/>
    </row>
    <row r="62" spans="1:28" ht="18" customHeight="1" x14ac:dyDescent="0.25">
      <c r="AA62" s="46"/>
      <c r="AB62" s="46"/>
    </row>
    <row r="63" spans="1:28" ht="18" hidden="1" customHeight="1" x14ac:dyDescent="0.25">
      <c r="C63" s="8"/>
      <c r="J63" s="7"/>
      <c r="K63" s="7"/>
      <c r="L63" s="7"/>
      <c r="M63" s="46"/>
      <c r="N63" s="46"/>
      <c r="O63" s="46"/>
      <c r="P63" s="46"/>
      <c r="Q63" s="43"/>
    </row>
    <row r="64" spans="1:28" ht="33.75" customHeight="1" x14ac:dyDescent="0.25">
      <c r="A64" s="156" t="s">
        <v>16</v>
      </c>
      <c r="B64" s="156"/>
      <c r="C64" s="163"/>
      <c r="D64" s="163"/>
      <c r="E64" s="163"/>
      <c r="F64" s="47"/>
      <c r="G64" s="48"/>
      <c r="H64" s="7"/>
      <c r="I64" s="7"/>
      <c r="J64" s="7"/>
      <c r="K64" s="7"/>
      <c r="L64" s="7"/>
      <c r="M64" s="46"/>
      <c r="N64" s="46"/>
      <c r="O64" s="46"/>
      <c r="P64" s="46"/>
      <c r="Q64" s="43"/>
    </row>
    <row r="65" spans="1:16" ht="18" customHeight="1" x14ac:dyDescent="0.25">
      <c r="A65" s="49"/>
      <c r="B65" s="49"/>
      <c r="C65" s="161" t="s">
        <v>17</v>
      </c>
      <c r="D65" s="161"/>
      <c r="E65" s="161"/>
      <c r="F65" s="45"/>
      <c r="G65" s="45"/>
      <c r="H65" s="7"/>
    </row>
    <row r="66" spans="1:16" ht="18" customHeight="1" x14ac:dyDescent="0.25">
      <c r="A66" s="7" t="s">
        <v>74</v>
      </c>
    </row>
    <row r="67" spans="1:16" ht="35.25" customHeight="1" x14ac:dyDescent="0.25">
      <c r="A67" s="112" t="s">
        <v>75</v>
      </c>
      <c r="B67" s="112"/>
      <c r="C67" s="112"/>
      <c r="D67" s="112"/>
      <c r="E67" s="112"/>
      <c r="F67" s="112"/>
      <c r="G67" s="112"/>
      <c r="H67" s="112"/>
      <c r="I67" s="112"/>
      <c r="J67" s="112"/>
      <c r="K67" s="112"/>
      <c r="L67" s="112"/>
      <c r="M67" s="112"/>
      <c r="N67" s="112"/>
      <c r="O67" s="112"/>
      <c r="P67" s="112"/>
    </row>
    <row r="68" spans="1:16" ht="33" customHeight="1" x14ac:dyDescent="0.25">
      <c r="A68" s="112" t="s">
        <v>76</v>
      </c>
      <c r="B68" s="112"/>
      <c r="C68" s="112"/>
      <c r="D68" s="112"/>
      <c r="E68" s="112"/>
      <c r="F68" s="112"/>
      <c r="G68" s="112"/>
      <c r="H68" s="112"/>
      <c r="I68" s="112"/>
      <c r="J68" s="112"/>
      <c r="K68" s="112"/>
      <c r="L68" s="112"/>
      <c r="M68" s="112"/>
      <c r="N68" s="112"/>
      <c r="O68" s="112"/>
      <c r="P68" s="112"/>
    </row>
    <row r="69" spans="1:16" ht="18" customHeight="1" x14ac:dyDescent="0.25">
      <c r="A69" s="112" t="s">
        <v>77</v>
      </c>
      <c r="B69" s="112"/>
      <c r="C69" s="112"/>
      <c r="D69" s="112"/>
      <c r="E69" s="112"/>
      <c r="F69" s="112"/>
      <c r="G69" s="112"/>
      <c r="H69" s="112"/>
      <c r="I69" s="112"/>
      <c r="J69" s="112"/>
      <c r="K69" s="112"/>
      <c r="L69" s="112"/>
      <c r="M69" s="112"/>
      <c r="N69" s="112"/>
      <c r="O69" s="112"/>
      <c r="P69" s="112"/>
    </row>
    <row r="70" spans="1:16" ht="18" customHeight="1" x14ac:dyDescent="0.25">
      <c r="A70" s="112" t="s">
        <v>78</v>
      </c>
      <c r="B70" s="112"/>
      <c r="C70" s="112"/>
      <c r="D70" s="112"/>
      <c r="E70" s="112"/>
      <c r="F70" s="112"/>
      <c r="G70" s="112"/>
      <c r="H70" s="112"/>
      <c r="I70" s="112"/>
      <c r="J70" s="112"/>
      <c r="K70" s="112"/>
      <c r="L70" s="112"/>
      <c r="M70" s="112"/>
      <c r="N70" s="112"/>
      <c r="O70" s="112"/>
      <c r="P70" s="112"/>
    </row>
    <row r="71" spans="1:16" ht="18" customHeight="1" x14ac:dyDescent="0.25">
      <c r="A71" s="155" t="s">
        <v>79</v>
      </c>
      <c r="B71" s="155"/>
      <c r="C71" s="155"/>
      <c r="D71" s="155"/>
      <c r="E71" s="155"/>
      <c r="F71" s="155"/>
      <c r="G71" s="155"/>
      <c r="H71" s="155"/>
      <c r="I71" s="155"/>
      <c r="J71" s="155"/>
      <c r="K71" s="155"/>
      <c r="L71" s="155"/>
      <c r="M71" s="155"/>
      <c r="N71" s="155"/>
      <c r="O71" s="155"/>
      <c r="P71" s="155"/>
    </row>
  </sheetData>
  <mergeCells count="66">
    <mergeCell ref="A39:B39"/>
    <mergeCell ref="A40:B40"/>
    <mergeCell ref="A41:B41"/>
    <mergeCell ref="A42:B42"/>
    <mergeCell ref="A43:B43"/>
    <mergeCell ref="A34:B34"/>
    <mergeCell ref="A35:B35"/>
    <mergeCell ref="A36:B36"/>
    <mergeCell ref="A37:B37"/>
    <mergeCell ref="A38:B38"/>
    <mergeCell ref="A51:B51"/>
    <mergeCell ref="A31:B31"/>
    <mergeCell ref="A57:B57"/>
    <mergeCell ref="A68:P68"/>
    <mergeCell ref="A69:P69"/>
    <mergeCell ref="A52:B52"/>
    <mergeCell ref="C65:E65"/>
    <mergeCell ref="C61:E61"/>
    <mergeCell ref="C60:E60"/>
    <mergeCell ref="C64:E64"/>
    <mergeCell ref="A60:B60"/>
    <mergeCell ref="A56:B56"/>
    <mergeCell ref="A54:B54"/>
    <mergeCell ref="A58:K58"/>
    <mergeCell ref="A55:B55"/>
    <mergeCell ref="A67:P67"/>
    <mergeCell ref="A14:B14"/>
    <mergeCell ref="A16:B16"/>
    <mergeCell ref="A15:B15"/>
    <mergeCell ref="A70:P70"/>
    <mergeCell ref="A71:P71"/>
    <mergeCell ref="A24:B24"/>
    <mergeCell ref="A29:B29"/>
    <mergeCell ref="A64:B64"/>
    <mergeCell ref="A44:B44"/>
    <mergeCell ref="A45:B45"/>
    <mergeCell ref="A46:B46"/>
    <mergeCell ref="A47:B47"/>
    <mergeCell ref="A48:B48"/>
    <mergeCell ref="A53:B53"/>
    <mergeCell ref="A49:B49"/>
    <mergeCell ref="A50:B50"/>
    <mergeCell ref="A1:P1"/>
    <mergeCell ref="A2:P2"/>
    <mergeCell ref="M8:N8"/>
    <mergeCell ref="C12:C13"/>
    <mergeCell ref="D12:D13"/>
    <mergeCell ref="E12:E13"/>
    <mergeCell ref="F12:K12"/>
    <mergeCell ref="A12:B13"/>
    <mergeCell ref="L12:P12"/>
    <mergeCell ref="M10:P10"/>
    <mergeCell ref="A33:B33"/>
    <mergeCell ref="A19:B19"/>
    <mergeCell ref="A30:B30"/>
    <mergeCell ref="A17:B17"/>
    <mergeCell ref="A20:B20"/>
    <mergeCell ref="A21:B21"/>
    <mergeCell ref="A18:B18"/>
    <mergeCell ref="A28:B28"/>
    <mergeCell ref="A27:B27"/>
    <mergeCell ref="A25:B25"/>
    <mergeCell ref="A32:B32"/>
    <mergeCell ref="A26:B26"/>
    <mergeCell ref="A23:B23"/>
    <mergeCell ref="A22:B22"/>
  </mergeCells>
  <phoneticPr fontId="4" type="noConversion"/>
  <pageMargins left="0.25" right="0" top="0.5" bottom="0.25" header="0.3" footer="0.3"/>
  <pageSetup paperSize="9" scale="61" fitToHeight="2" orientation="landscape" horizontalDpi="4294967293" verticalDpi="4294967293"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3</vt:i4>
      </vt:variant>
      <vt:variant>
        <vt:lpstr>Diapazoni ar nosaukumiem</vt:lpstr>
      </vt:variant>
      <vt:variant>
        <vt:i4>1</vt:i4>
      </vt:variant>
    </vt:vector>
  </HeadingPairs>
  <TitlesOfParts>
    <vt:vector size="4" baseType="lpstr">
      <vt:lpstr>Koptāme</vt:lpstr>
      <vt:lpstr>Kopsavilkums</vt:lpstr>
      <vt:lpstr>LOK-1</vt:lpstr>
      <vt:lpstr>Koptāme!Drukas_apgabals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Arita Solina</dc:creator>
  <cp:lastModifiedBy>Vita Rubene</cp:lastModifiedBy>
  <cp:lastPrinted>2023-07-18T12:29:17Z</cp:lastPrinted>
  <dcterms:created xsi:type="dcterms:W3CDTF">2010-06-03T21:22:59Z</dcterms:created>
  <dcterms:modified xsi:type="dcterms:W3CDTF">2024-05-21T09:41:41Z</dcterms:modified>
</cp:coreProperties>
</file>