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3D2E051B-0EE6-47CC-A654-544689C49100}" xr6:coauthVersionLast="47" xr6:coauthVersionMax="47" xr10:uidLastSave="{00000000-0000-0000-0000-000000000000}"/>
  <bookViews>
    <workbookView xWindow="-108" yWindow="-108" windowWidth="23256" windowHeight="12576" tabRatio="896" autoFilterDateGrouping="0" xr2:uid="{00000000-000D-0000-FFFF-FFFF00000000}"/>
  </bookViews>
  <sheets>
    <sheet name="Koptāme" sheetId="15" r:id="rId1"/>
    <sheet name="LOK-1" sheetId="39" r:id="rId2"/>
    <sheet name="XYUSJDNAYGND" sheetId="20" state="hidden" r:id="rId3"/>
  </sheets>
  <definedNames>
    <definedName name="_xlnm.Print_Area" localSheetId="1">'LOK-1'!$B$1:$Q$40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2" i="39" l="1"/>
  <c r="Q31" i="39"/>
  <c r="Q29" i="39"/>
  <c r="Q28" i="39"/>
  <c r="Q27" i="39"/>
  <c r="Q26" i="39"/>
  <c r="Q24" i="39"/>
  <c r="Q23" i="39"/>
  <c r="Q21" i="39"/>
  <c r="Q20" i="39"/>
  <c r="Q19" i="39"/>
  <c r="Q18" i="39"/>
  <c r="Q17" i="39"/>
  <c r="Q16" i="39"/>
  <c r="G7" i="15"/>
  <c r="M33" i="39"/>
  <c r="O33" i="39"/>
  <c r="Q33" i="39" l="1"/>
  <c r="O9" i="39"/>
  <c r="D7" i="15" s="1"/>
  <c r="H7" i="15" s="1"/>
  <c r="N33" i="39"/>
  <c r="P33" i="39"/>
  <c r="H8" i="15" l="1"/>
  <c r="H9" i="15" s="1"/>
</calcChain>
</file>

<file path=xl/sharedStrings.xml><?xml version="1.0" encoding="utf-8"?>
<sst xmlns="http://schemas.openxmlformats.org/spreadsheetml/2006/main" count="122" uniqueCount="103">
  <si>
    <t>Kods</t>
  </si>
  <si>
    <t>Vienības izmaksas</t>
  </si>
  <si>
    <t>Kopā uz visu apjomu</t>
  </si>
  <si>
    <t>Mērvienība</t>
  </si>
  <si>
    <t>Daudzums</t>
  </si>
  <si>
    <t>Būves nosaukums</t>
  </si>
  <si>
    <t>Objekta nosaukums</t>
  </si>
  <si>
    <t>Objekta adrese</t>
  </si>
  <si>
    <t>Pasūtījuma Nr.</t>
  </si>
  <si>
    <t>Tāmes izmaksas</t>
  </si>
  <si>
    <t>Tāme sastādīta _______.gada ____.___________</t>
  </si>
  <si>
    <t>Darba veids vai konstruktīvā elementa nosaukums</t>
  </si>
  <si>
    <t>1.</t>
  </si>
  <si>
    <t>1.1</t>
  </si>
  <si>
    <t>1.2</t>
  </si>
  <si>
    <t>1.3</t>
  </si>
  <si>
    <t>1.4</t>
  </si>
  <si>
    <t>1.5</t>
  </si>
  <si>
    <t>kompl.</t>
  </si>
  <si>
    <t>2.</t>
  </si>
  <si>
    <t>2.1</t>
  </si>
  <si>
    <t>2.2</t>
  </si>
  <si>
    <t>3.</t>
  </si>
  <si>
    <t>3.1</t>
  </si>
  <si>
    <t>4.</t>
  </si>
  <si>
    <t>4.1</t>
  </si>
  <si>
    <t>4.2</t>
  </si>
  <si>
    <t>Palaišanas un ieregulēšanas darbi</t>
  </si>
  <si>
    <t>Izpilddokumentācijas sagatavošana</t>
  </si>
  <si>
    <t>Nr.
p.k.</t>
  </si>
  <si>
    <t>EUR</t>
  </si>
  <si>
    <t>Tiešās izmaksas kopā, t.sk. darba devēja sociālais nodoklis (%)</t>
  </si>
  <si>
    <t>LOKĀLĀ TĀME Nr. 1</t>
  </si>
  <si>
    <t>Nr.p.k.</t>
  </si>
  <si>
    <t>Būvdarbu nosaukums</t>
  </si>
  <si>
    <t>laika norma (c/h)</t>
  </si>
  <si>
    <t>darba samaksas likme (euro/h)</t>
  </si>
  <si>
    <t xml:space="preserve">darba alga </t>
  </si>
  <si>
    <t>būvizstrādājumi</t>
  </si>
  <si>
    <t xml:space="preserve">mehānismi </t>
  </si>
  <si>
    <t>kopā</t>
  </si>
  <si>
    <t>darbietilpība (c/h)</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</si>
  <si>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</si>
  <si>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Finanšu piedāvājums</t>
  </si>
  <si>
    <t>darba alga (euro)</t>
  </si>
  <si>
    <t>būvizstrādājumi (euro)</t>
  </si>
  <si>
    <t xml:space="preserve">mehānismi (euro) </t>
  </si>
  <si>
    <t>summa (euro)</t>
  </si>
  <si>
    <t>5.</t>
  </si>
  <si>
    <t>6.</t>
  </si>
  <si>
    <t>7.</t>
  </si>
  <si>
    <t>8.</t>
  </si>
  <si>
    <t>9.</t>
  </si>
  <si>
    <t>10.</t>
  </si>
  <si>
    <t>11.</t>
  </si>
  <si>
    <t>12.</t>
  </si>
  <si>
    <t>13.</t>
  </si>
  <si>
    <t>14.</t>
  </si>
  <si>
    <t>15.</t>
  </si>
  <si>
    <t>16.</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</si>
  <si>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</si>
  <si>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</si>
  <si>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</si>
  <si>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3.2</t>
  </si>
  <si>
    <t>3.3</t>
  </si>
  <si>
    <t>FREKVENČU PĀRVEIDOTĀJU UZSTĀDĪŠANA</t>
  </si>
  <si>
    <t>PROGRAMĒŠANAS DARBI</t>
  </si>
  <si>
    <t>KABEĻI UN VADI</t>
  </si>
  <si>
    <t>NOBEIGUBA DARBI UN DARBU NODOŠANA - PIEŅEMŠANA</t>
  </si>
  <si>
    <t>KSS 106</t>
  </si>
  <si>
    <t>Ilzenes iela 1E, Rīga</t>
  </si>
  <si>
    <t>3.4.</t>
  </si>
  <si>
    <t>Kabeļtrepe 400mm;  korozijas keategorija ne zemāka par C4 ar montāžu (garumu precizēt objektā apsekošanas laikā)</t>
  </si>
  <si>
    <t xml:space="preserve">Frekvenču pārveidotāju pieslēgšana pie esošās stacijas automātikas </t>
  </si>
  <si>
    <t xml:space="preserve">800xA SCADA vadības sistēmas programmēšanas darbi </t>
  </si>
  <si>
    <t xml:space="preserve">Palīgmateriāli (kontrolkabeļi, skavas, savilces, skrūves, dībeļi, termo caurules, kabeļkurpes, gofrēta caurule iekārtu pieslēgumiem utt.) </t>
  </si>
  <si>
    <t>Frekvences pārveidotāja vietējo vadību izveide, komplekta ar slēdžiem, signāla lampiņām un signāla kabeļiem</t>
  </si>
  <si>
    <t>PROFIBUS - DP kabelis no esošās sūkņu stacijas automātikas sadalnes “VAS01” līdz frekvences pārveidotājiem (garumu precizēt objektā, apsekošanas laikā), komplektā ar PROFIBUS - DP konektoriem</t>
  </si>
  <si>
    <t>&lt;Pretendenta nosaukums un reģistrācijas numurs&gt;</t>
  </si>
  <si>
    <t>&lt;Pretendenta paraksttiesīgās vai pilnvarotās personas vārds, uzvārds, amats&gt;</t>
  </si>
  <si>
    <t>&lt;Paraksts&gt;</t>
  </si>
  <si>
    <t>&lt;Datums, vieta&gt;</t>
  </si>
  <si>
    <t>FREKVENČU PĀRVEIDOTĀJA PIEGĀDE, UZSTĀDĪŠANA UN INTEGRĒŠANA ABB 800xA SISTĒMĀ</t>
  </si>
  <si>
    <t xml:space="preserve">Frekvenču pārveidotāju uzstādīšanas darbi atbilstoši tehniskai specifikācijai </t>
  </si>
  <si>
    <t>Frekvenču pārveidotāju pieslēgšana pie esošās galvenās elektriskas sadalnes GS0,4kV</t>
  </si>
  <si>
    <t>1.6</t>
  </si>
  <si>
    <t>Programmējamā loģiska kontroliera “PLK” ABB AC800M PM861AK02 un operatora paneļa “HMI” programmēšanas darbi</t>
  </si>
  <si>
    <t xml:space="preserve">Frekvenču pārveidotājs un tā piegāde atbilstoši tehniskai specifikācijai  </t>
  </si>
  <si>
    <t>PVN 21%</t>
  </si>
  <si>
    <t xml:space="preserve">Frekvenču pārveidotāja piegāde, uzstādīšana un integrēšana ABB 800xA sistēmā
izmaksas (EUR), bez PVN </t>
  </si>
  <si>
    <t>Iepirkuma priekšmets</t>
  </si>
  <si>
    <t xml:space="preserve">Frekvenču pārveidotāja vienas tehniskās apkopes reizes izmaksas garantijas periodā  (EUR), bez PVN  </t>
  </si>
  <si>
    <t>Frekvenču pārveidotāja piegāde, uzstādīšana un integrēšana ABB 800xA sistēmā, un tehnisko apkopju veikšana</t>
  </si>
  <si>
    <r>
      <t xml:space="preserve">Frekvenču pārveidotāja tehniskās apkopes izmaksas garantijas periodā kopā par visām </t>
    </r>
    <r>
      <rPr>
        <i/>
        <sz val="10"/>
        <rFont val="Times New Roman"/>
        <family val="1"/>
        <charset val="186"/>
      </rPr>
      <t>(Pretendents norāda tehnisko apkopju skaitu)*</t>
    </r>
    <r>
      <rPr>
        <sz val="10"/>
        <rFont val="Times New Roman"/>
        <family val="1"/>
        <charset val="186"/>
      </rPr>
      <t xml:space="preserve"> </t>
    </r>
    <r>
      <rPr>
        <b/>
        <sz val="10"/>
        <rFont val="Times New Roman"/>
        <family val="1"/>
        <charset val="186"/>
      </rPr>
      <t xml:space="preserve">tehniskās apkopes reizēm (EUR), bez PVN </t>
    </r>
  </si>
  <si>
    <t>* Tehnisko apkopju skaits ietver Tehniskajā specifikācijā norādītās, Pasūtītāja noteiktās 2 tehniskās apkopes, kā arī iekārtas ražotāja papildu noteiktās tehniskās apkopes, ja tādas jāveic 24 mēnešu periodā</t>
  </si>
  <si>
    <t xml:space="preserve">Ar šo &lt;Pretendenta nosaukums, reģistrācijas numurs&gt;, iesniedzot finanšu piedāvājumu atklātā konkursā “Frekvenču pārveidotāju piegāde un uzstādīšana”, iepirkuma identifikācijas Nr.RŪ-2024/61, apliecina, ka finanšu piedāvājumā ir iekļautas visas izmaksas, kas saistītas ar iepirkuma līguma saistību izpildi, tajā skaitā, preces vērtība, darbaspēka, iekārtu, aprīkojuma, transportēšanas, iekraušanas un izkraušanas izdevumi, nodevas, nodokļi (izņemot pievienotās vērtības nodokli (turpmāk – PVN)), tai skaitā iespējamais sadārdzinājums </t>
  </si>
  <si>
    <t xml:space="preserve">ATKLĀTA KONKURSA 
“FREKVENČU PĀRVEIDOTĀJA PIEGĀDE UN UZSTĀDĪŠANA”
(identifikācijas Nr.RŪ-2024/61)
</t>
  </si>
  <si>
    <t>Sūkņa elektrodzinēja kabelis "3 x SUBCAB S3x95+3x35/3+2S(2x0,5)" komplekta ar jaunu sūkņa pievienojuma blīvslēga komplektu (Kabeļa garumu precizēt objektā, apsekošanas laikā)</t>
  </si>
  <si>
    <t>Esošās mīkstas palaišanas iekārtas ABB PSTB840-600-70 demontāžas darbi</t>
  </si>
  <si>
    <t>Tāme sastādīta 2024.gada tirgus cenās</t>
  </si>
  <si>
    <r>
      <t xml:space="preserve">Frekvenču pārveidotāja tehnisko apkopju skaits garantijas periodā </t>
    </r>
    <r>
      <rPr>
        <i/>
        <sz val="10"/>
        <rFont val="Times New Roman"/>
        <family val="1"/>
        <charset val="186"/>
      </rPr>
      <t>(Pretendents norāda tehnisko apkopju skaitu)*</t>
    </r>
  </si>
  <si>
    <r>
      <t>Kopējās izmaksas par frekvenču pārveidotāja piegādi, uzstādīšanu un integrēšanu ABB 800xA sistēmā,
un frekvenču pārveidotāja</t>
    </r>
    <r>
      <rPr>
        <b/>
        <strike/>
        <sz val="10"/>
        <rFont val="Times New Roman"/>
        <family val="1"/>
        <charset val="186"/>
      </rPr>
      <t xml:space="preserve"> </t>
    </r>
    <r>
      <rPr>
        <b/>
        <sz val="10"/>
        <rFont val="Times New Roman"/>
        <family val="1"/>
        <charset val="186"/>
      </rPr>
      <t xml:space="preserve">tehiskajām apkopēm garantijas periodā 
(EUR), bez PVN  </t>
    </r>
  </si>
  <si>
    <t>Izmaksas kopā, ar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</si>
</sst>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Ls&quot;\ * #,##0.00_-;\-&quot;Ls&quot;\ * #,##0.00_-;_-&quot;Ls&quot;\ * &quot;-&quot;??_-;_-@_-"/>
    <numFmt numFmtId="165" formatCode="#,##0.00\ _€"/>
  </numFmts>
  <fonts count="20" x14ac:knownFonts="1">
    <font>
      <sz val="11"/>
      <color theme="1"/>
      <name val="Calibri"/>
      <family val="2"/>
      <scheme val="minor"/>
    </font>
    <font>
      <sz val="10"/>
      <name val="Arial"/>
      <family val="2"/>
      <charset val="186"/>
    </font>
    <font>
      <sz val="10"/>
      <name val="Helv"/>
    </font>
    <font>
      <sz val="10"/>
      <name val="Arial"/>
      <family val="2"/>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9"/>
      <color theme="1"/>
      <name val="Times New Roman"/>
      <family val="1"/>
      <charset val="186"/>
    </font>
    <font>
      <sz val="11"/>
      <name val="Times New Roman"/>
      <family val="1"/>
      <charset val="186"/>
    </font>
    <font>
      <b/>
      <sz val="10"/>
      <name val="Times New Roman"/>
      <family val="1"/>
      <charset val="186"/>
    </font>
    <font>
      <sz val="11"/>
      <name val="Calibri"/>
      <family val="2"/>
      <scheme val="minor"/>
    </font>
    <font>
      <b/>
      <sz val="12"/>
      <name val="Times New Roman"/>
      <family val="1"/>
      <charset val="186"/>
    </font>
    <font>
      <sz val="10"/>
      <name val="Times New Roman"/>
      <family val="1"/>
      <charset val="186"/>
    </font>
    <font>
      <b/>
      <sz val="11"/>
      <name val="Times New Roman"/>
      <family val="1"/>
      <charset val="186"/>
    </font>
    <font>
      <i/>
      <sz val="11"/>
      <name val="Times New Roman"/>
      <family val="1"/>
      <charset val="186"/>
    </font>
    <font>
      <b/>
      <i/>
      <sz val="11"/>
      <name val="Times New Roman"/>
      <family val="1"/>
      <charset val="186"/>
    </font>
    <font>
      <sz val="8"/>
      <name val="Calibri"/>
      <family val="2"/>
      <scheme val="minor"/>
    </font>
    <font>
      <i/>
      <sz val="10"/>
      <name val="Times New Roman"/>
      <family val="1"/>
      <charset val="186"/>
    </font>
    <font>
      <sz val="11"/>
      <color theme="1"/>
      <name val="Calibri"/>
      <family val="2"/>
      <scheme val="minor"/>
    </font>
    <font>
      <b/>
      <strike/>
      <sz val="1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thin">
        <color theme="1"/>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theme="0" tint="-0.24994659260841701"/>
      </left>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1" fillId="0" borderId="0"/>
    <xf numFmtId="43" fontId="18" fillId="0" borderId="0" applyFont="0" applyFill="0" applyBorder="0" applyAlignment="0" applyProtection="0"/>
  </cellStyleXfs>
  <cellXfs count="121">
    <xf numFmtId="0" fontId="0" fillId="0" borderId="0" xfId="0"/>
    <xf numFmtId="0" fontId="4" fillId="0" borderId="0" xfId="0" applyFont="1"/>
    <xf numFmtId="0" fontId="5" fillId="0" borderId="0" xfId="0" applyFont="1"/>
    <xf numFmtId="0" fontId="4" fillId="0" borderId="0" xfId="0" applyFont="1" applyBorder="1" applyAlignment="1"/>
    <xf numFmtId="0" fontId="4" fillId="0" borderId="0" xfId="0" applyNumberFormat="1" applyFont="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2" fontId="5" fillId="0" borderId="6" xfId="0" applyNumberFormat="1" applyFont="1" applyBorder="1"/>
    <xf numFmtId="0" fontId="4" fillId="0"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1" xfId="0" applyFont="1" applyBorder="1" applyAlignment="1"/>
    <xf numFmtId="0" fontId="10" fillId="0" borderId="0" xfId="0" applyFont="1"/>
    <xf numFmtId="0" fontId="8" fillId="0" borderId="0" xfId="0" applyFont="1" applyFill="1"/>
    <xf numFmtId="0" fontId="10" fillId="0" borderId="0" xfId="0" applyFont="1" applyFill="1"/>
    <xf numFmtId="0" fontId="4" fillId="3"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2" fillId="0" borderId="0" xfId="0" applyFont="1" applyAlignment="1">
      <alignment horizontal="center" vertical="top"/>
    </xf>
    <xf numFmtId="0" fontId="12" fillId="0" borderId="0" xfId="0" applyFont="1" applyAlignment="1">
      <alignment vertical="top"/>
    </xf>
    <xf numFmtId="2" fontId="12" fillId="0" borderId="0" xfId="0" applyNumberFormat="1" applyFont="1" applyAlignment="1">
      <alignment vertical="top"/>
    </xf>
    <xf numFmtId="2" fontId="9" fillId="0" borderId="0" xfId="0" applyNumberFormat="1" applyFont="1" applyAlignment="1">
      <alignment vertical="top"/>
    </xf>
    <xf numFmtId="0" fontId="9" fillId="0" borderId="0" xfId="0" applyFont="1"/>
    <xf numFmtId="2"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4" fillId="3" borderId="2"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indent="2"/>
    </xf>
    <xf numFmtId="0" fontId="4" fillId="0" borderId="2" xfId="0" applyFont="1" applyFill="1" applyBorder="1" applyAlignment="1">
      <alignment horizontal="left" vertical="center" wrapText="1"/>
    </xf>
    <xf numFmtId="0" fontId="4" fillId="0" borderId="0" xfId="0" applyFont="1" applyAlignment="1">
      <alignment vertical="top"/>
    </xf>
    <xf numFmtId="0" fontId="4" fillId="0" borderId="0" xfId="0" applyFont="1" applyAlignment="1"/>
    <xf numFmtId="0" fontId="8" fillId="0" borderId="0" xfId="0" applyFont="1"/>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9" xfId="0" quotePrefix="1" applyNumberFormat="1" applyFont="1" applyBorder="1" applyAlignment="1">
      <alignment horizontal="left" vertical="center" wrapText="1"/>
    </xf>
    <xf numFmtId="0" fontId="5" fillId="0" borderId="2"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3" borderId="8"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vertical="center" wrapText="1"/>
    </xf>
    <xf numFmtId="49" fontId="5"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49" fontId="12" fillId="0" borderId="0" xfId="0" applyNumberFormat="1"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165" fontId="12" fillId="3" borderId="9" xfId="0" applyNumberFormat="1" applyFont="1" applyFill="1" applyBorder="1" applyAlignment="1">
      <alignment horizontal="right" vertical="center"/>
    </xf>
    <xf numFmtId="2" fontId="12" fillId="0" borderId="9" xfId="0" applyNumberFormat="1" applyFont="1" applyBorder="1" applyAlignment="1">
      <alignment horizontal="right" vertical="center"/>
    </xf>
    <xf numFmtId="0" fontId="9" fillId="0" borderId="0" xfId="0" applyFont="1" applyFill="1" applyBorder="1" applyAlignment="1">
      <alignment vertical="top" wrapText="1"/>
    </xf>
    <xf numFmtId="0" fontId="9" fillId="0" borderId="0" xfId="0" applyFont="1" applyFill="1" applyBorder="1" applyAlignment="1">
      <alignment horizontal="right" vertical="top" wrapText="1"/>
    </xf>
    <xf numFmtId="2" fontId="12" fillId="0" borderId="0" xfId="0" applyNumberFormat="1" applyFont="1" applyFill="1" applyBorder="1" applyAlignment="1">
      <alignment vertical="top" wrapText="1"/>
    </xf>
    <xf numFmtId="2" fontId="12" fillId="0" borderId="9" xfId="0" applyNumberFormat="1" applyFont="1" applyFill="1" applyBorder="1" applyAlignment="1">
      <alignment horizontal="right" vertical="top" wrapText="1"/>
    </xf>
    <xf numFmtId="0" fontId="8" fillId="0" borderId="0" xfId="0" applyFont="1" applyBorder="1"/>
    <xf numFmtId="0" fontId="9" fillId="0" borderId="17" xfId="0" applyFont="1" applyFill="1" applyBorder="1" applyAlignment="1">
      <alignment horizontal="right" vertical="top" wrapText="1"/>
    </xf>
    <xf numFmtId="2" fontId="9" fillId="0" borderId="9" xfId="0" applyNumberFormat="1" applyFont="1" applyBorder="1" applyAlignment="1">
      <alignment horizontal="right" vertical="center"/>
    </xf>
    <xf numFmtId="49" fontId="14" fillId="3" borderId="10" xfId="0" applyNumberFormat="1" applyFont="1" applyFill="1" applyBorder="1" applyAlignment="1">
      <alignment horizontal="center" vertical="center"/>
    </xf>
    <xf numFmtId="0" fontId="14" fillId="3" borderId="18" xfId="0" applyFont="1" applyFill="1" applyBorder="1" applyAlignment="1">
      <alignment horizontal="center" vertical="center"/>
    </xf>
    <xf numFmtId="49" fontId="14" fillId="3" borderId="19" xfId="0" applyNumberFormat="1" applyFont="1" applyFill="1" applyBorder="1" applyAlignment="1">
      <alignment horizontal="center" vertical="center"/>
    </xf>
    <xf numFmtId="0" fontId="14" fillId="3" borderId="20" xfId="0" applyFont="1" applyFill="1" applyBorder="1" applyAlignment="1">
      <alignment horizontal="center" vertical="center"/>
    </xf>
    <xf numFmtId="49" fontId="14" fillId="3" borderId="21" xfId="0" applyNumberFormat="1" applyFont="1" applyFill="1" applyBorder="1" applyAlignment="1">
      <alignment horizontal="center" vertical="center"/>
    </xf>
    <xf numFmtId="0" fontId="14" fillId="3" borderId="21" xfId="0" applyFont="1" applyFill="1" applyBorder="1" applyAlignment="1">
      <alignment horizontal="center" vertical="center"/>
    </xf>
    <xf numFmtId="49" fontId="14" fillId="3" borderId="22" xfId="0" applyNumberFormat="1" applyFont="1" applyFill="1" applyBorder="1" applyAlignment="1">
      <alignment horizontal="center" vertical="center"/>
    </xf>
    <xf numFmtId="0" fontId="14" fillId="3" borderId="22" xfId="0" applyFont="1" applyFill="1" applyBorder="1" applyAlignment="1">
      <alignment horizontal="center" vertical="center"/>
    </xf>
    <xf numFmtId="0" fontId="13" fillId="2" borderId="14" xfId="0" applyFont="1" applyFill="1" applyBorder="1" applyAlignment="1">
      <alignment horizontal="center" vertical="center" textRotation="90" wrapText="1"/>
    </xf>
    <xf numFmtId="0" fontId="13" fillId="2" borderId="15" xfId="0" applyFont="1" applyFill="1" applyBorder="1" applyAlignment="1">
      <alignment horizontal="center" vertical="center" textRotation="90" wrapText="1"/>
    </xf>
    <xf numFmtId="2" fontId="13" fillId="2" borderId="15" xfId="0" applyNumberFormat="1" applyFont="1" applyFill="1" applyBorder="1" applyAlignment="1">
      <alignment horizontal="center" vertical="center" textRotation="90" wrapText="1"/>
    </xf>
    <xf numFmtId="2" fontId="13" fillId="2" borderId="23" xfId="0" applyNumberFormat="1" applyFont="1" applyFill="1" applyBorder="1" applyAlignment="1">
      <alignment horizontal="center" vertical="center" textRotation="90" wrapText="1"/>
    </xf>
    <xf numFmtId="2" fontId="13" fillId="2" borderId="14" xfId="0" applyNumberFormat="1" applyFont="1" applyFill="1" applyBorder="1" applyAlignment="1">
      <alignment horizontal="center" vertical="center" textRotation="90" wrapText="1"/>
    </xf>
    <xf numFmtId="2" fontId="13" fillId="2" borderId="16" xfId="0" applyNumberFormat="1"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43" fontId="4" fillId="0" borderId="16" xfId="10" applyFont="1" applyFill="1" applyBorder="1" applyAlignment="1">
      <alignment horizontal="left" vertical="center" wrapText="1"/>
    </xf>
    <xf numFmtId="43" fontId="4" fillId="2" borderId="14" xfId="10" applyFont="1" applyFill="1" applyBorder="1" applyAlignment="1">
      <alignment horizontal="left" vertical="center" wrapText="1"/>
    </xf>
    <xf numFmtId="43" fontId="4" fillId="2" borderId="15" xfId="10" applyFont="1" applyFill="1" applyBorder="1" applyAlignment="1">
      <alignment horizontal="left" vertical="center" wrapText="1"/>
    </xf>
    <xf numFmtId="43" fontId="4" fillId="2" borderId="16" xfId="10" applyFont="1" applyFill="1" applyBorder="1" applyAlignment="1">
      <alignment horizontal="left" vertical="center" wrapText="1"/>
    </xf>
    <xf numFmtId="43" fontId="4" fillId="0" borderId="14" xfId="10" applyFont="1" applyFill="1" applyBorder="1" applyAlignment="1">
      <alignment horizontal="left" vertical="center" wrapText="1"/>
    </xf>
    <xf numFmtId="43" fontId="4" fillId="0" borderId="15" xfId="10" applyFont="1" applyFill="1" applyBorder="1" applyAlignment="1">
      <alignment horizontal="left" vertical="center" wrapText="1"/>
    </xf>
    <xf numFmtId="43" fontId="4" fillId="3" borderId="14" xfId="10" applyFont="1" applyFill="1" applyBorder="1" applyAlignment="1">
      <alignment horizontal="left" vertical="center" wrapText="1"/>
    </xf>
    <xf numFmtId="43" fontId="4" fillId="3" borderId="15" xfId="10" applyFont="1" applyFill="1" applyBorder="1" applyAlignment="1">
      <alignment horizontal="left" vertical="center" wrapText="1"/>
    </xf>
    <xf numFmtId="43" fontId="4" fillId="3" borderId="16" xfId="10" applyFont="1" applyFill="1" applyBorder="1" applyAlignment="1">
      <alignment horizontal="left" vertical="center" wrapText="1"/>
    </xf>
    <xf numFmtId="43" fontId="4" fillId="0" borderId="14" xfId="10" applyFont="1" applyBorder="1" applyAlignment="1">
      <alignment horizontal="left" vertical="center" wrapText="1"/>
    </xf>
    <xf numFmtId="43" fontId="4" fillId="0" borderId="15" xfId="10" applyFont="1" applyBorder="1" applyAlignment="1">
      <alignment horizontal="left" vertical="center" wrapText="1"/>
    </xf>
    <xf numFmtId="43" fontId="4" fillId="0" borderId="11" xfId="10" applyFont="1" applyBorder="1" applyAlignment="1">
      <alignment horizontal="left" vertical="center" wrapText="1"/>
    </xf>
    <xf numFmtId="43" fontId="4" fillId="0" borderId="12" xfId="10" applyFont="1" applyBorder="1" applyAlignment="1">
      <alignment horizontal="left" vertical="center" wrapText="1"/>
    </xf>
    <xf numFmtId="43" fontId="4" fillId="0" borderId="12" xfId="10" applyFont="1" applyFill="1" applyBorder="1" applyAlignment="1">
      <alignment horizontal="left" vertical="center" wrapText="1"/>
    </xf>
    <xf numFmtId="43" fontId="4" fillId="0" borderId="13" xfId="10" applyFont="1" applyFill="1" applyBorder="1" applyAlignment="1">
      <alignment horizontal="left" vertical="center" wrapText="1"/>
    </xf>
    <xf numFmtId="43" fontId="4" fillId="0" borderId="11" xfId="10" applyFont="1" applyFill="1" applyBorder="1" applyAlignment="1">
      <alignment horizontal="left" vertical="center" wrapText="1"/>
    </xf>
    <xf numFmtId="43" fontId="4" fillId="0" borderId="14" xfId="10" applyFont="1" applyFill="1" applyBorder="1" applyAlignment="1">
      <alignment horizontal="right" vertical="center" wrapText="1"/>
    </xf>
    <xf numFmtId="43" fontId="4" fillId="0" borderId="15" xfId="10" applyFont="1" applyFill="1" applyBorder="1" applyAlignment="1">
      <alignment horizontal="right" vertical="center" wrapText="1"/>
    </xf>
    <xf numFmtId="43" fontId="5" fillId="0" borderId="16" xfId="10" applyFont="1" applyBorder="1" applyAlignment="1">
      <alignment horizontal="right"/>
    </xf>
    <xf numFmtId="0" fontId="11" fillId="0" borderId="0" xfId="0" applyFont="1" applyAlignment="1">
      <alignment horizontal="center"/>
    </xf>
    <xf numFmtId="0" fontId="8" fillId="0" borderId="0" xfId="0" applyFont="1" applyBorder="1" applyAlignment="1">
      <alignment horizontal="center" vertical="top" wrapText="1"/>
    </xf>
    <xf numFmtId="0" fontId="8" fillId="3" borderId="0" xfId="0" applyFont="1" applyFill="1" applyBorder="1" applyAlignment="1">
      <alignment horizontal="center" vertical="top" wrapText="1"/>
    </xf>
    <xf numFmtId="0" fontId="9" fillId="0" borderId="0" xfId="0" applyFont="1" applyAlignment="1">
      <alignment vertical="center" wrapText="1"/>
    </xf>
    <xf numFmtId="0" fontId="4" fillId="0" borderId="0" xfId="0" applyFont="1" applyAlignment="1">
      <alignment horizontal="left" indent="2"/>
    </xf>
    <xf numFmtId="0" fontId="6" fillId="0" borderId="0" xfId="0" applyFont="1" applyAlignment="1">
      <alignment horizontal="center"/>
    </xf>
    <xf numFmtId="0" fontId="4" fillId="0" borderId="1" xfId="0" applyFont="1" applyBorder="1" applyAlignment="1">
      <alignment horizontal="center"/>
    </xf>
    <xf numFmtId="0" fontId="7" fillId="0" borderId="0" xfId="0" applyFont="1" applyAlignment="1">
      <alignment horizontal="center" vertical="top"/>
    </xf>
    <xf numFmtId="0" fontId="4" fillId="0" borderId="1" xfId="0" applyFont="1" applyBorder="1" applyAlignment="1">
      <alignment horizontal="left"/>
    </xf>
    <xf numFmtId="0" fontId="4" fillId="0" borderId="5" xfId="0" applyFont="1" applyBorder="1" applyAlignment="1">
      <alignment horizontal="left" indent="2"/>
    </xf>
    <xf numFmtId="0" fontId="15" fillId="0" borderId="0" xfId="0" applyFont="1" applyAlignment="1">
      <alignment horizontal="left" vertical="top" wrapText="1"/>
    </xf>
    <xf numFmtId="49" fontId="12" fillId="0" borderId="0" xfId="0" applyNumberFormat="1" applyFont="1" applyAlignment="1">
      <alignment horizontal="left" vertical="top"/>
    </xf>
    <xf numFmtId="0" fontId="13" fillId="2" borderId="2" xfId="0" applyFont="1" applyFill="1" applyBorder="1" applyAlignment="1">
      <alignment horizontal="center" vertical="center"/>
    </xf>
    <xf numFmtId="4" fontId="13" fillId="0" borderId="5" xfId="0" applyNumberFormat="1" applyFont="1" applyFill="1" applyBorder="1" applyAlignment="1">
      <alignment horizontal="right" vertical="center"/>
    </xf>
    <xf numFmtId="4" fontId="13" fillId="0" borderId="7" xfId="0" applyNumberFormat="1" applyFont="1" applyFill="1" applyBorder="1" applyAlignment="1">
      <alignment horizontal="right" vertical="center"/>
    </xf>
    <xf numFmtId="49" fontId="13" fillId="2" borderId="2" xfId="0" applyNumberFormat="1" applyFont="1" applyFill="1" applyBorder="1" applyAlignment="1">
      <alignment horizontal="center" vertical="center" textRotation="90"/>
    </xf>
    <xf numFmtId="0" fontId="13" fillId="2" borderId="2" xfId="0" applyFont="1" applyFill="1" applyBorder="1" applyAlignment="1">
      <alignment horizontal="center" vertical="center" textRotation="90"/>
    </xf>
    <xf numFmtId="0"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textRotation="90" wrapText="1"/>
    </xf>
    <xf numFmtId="2" fontId="13" fillId="2" borderId="2" xfId="0" applyNumberFormat="1" applyFont="1" applyFill="1" applyBorder="1" applyAlignment="1">
      <alignment horizontal="center" vertical="center" textRotation="90"/>
    </xf>
    <xf numFmtId="0" fontId="13" fillId="2" borderId="4" xfId="0" applyFont="1" applyFill="1" applyBorder="1" applyAlignment="1">
      <alignment horizontal="center" vertical="center"/>
    </xf>
  </cellXfs>
  <cellStyles count="11">
    <cellStyle name="Currency 2" xfId="2" xr:uid="{00000000-0005-0000-0000-000000000000}"/>
    <cellStyle name="Currency 2 2" xfId="7" xr:uid="{00000000-0005-0000-0000-000001000000}"/>
    <cellStyle name="Currency 3" xfId="5" xr:uid="{00000000-0005-0000-0000-000002000000}"/>
    <cellStyle name="Komats" xfId="10" builtinId="3"/>
    <cellStyle name="Normal 2" xfId="1" xr:uid="{00000000-0005-0000-0000-000003000000}"/>
    <cellStyle name="Normal 2 2" xfId="6" xr:uid="{00000000-0005-0000-0000-000004000000}"/>
    <cellStyle name="Normal 3" xfId="4" xr:uid="{00000000-0005-0000-0000-000005000000}"/>
    <cellStyle name="Normal_Rezekne_teplouzel" xfId="8" xr:uid="{2526FE45-C23C-4378-ABDE-CABAD2A9E74F}"/>
    <cellStyle name="Parasts" xfId="0" builtinId="0"/>
    <cellStyle name="Style 1" xfId="3" xr:uid="{00000000-0005-0000-0000-000007000000}"/>
    <cellStyle name="Обычный_2009-04-27_PED IESN" xfId="9" xr:uid="{D6B5300D-B59E-498B-8004-346F830DEA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7"/>
  <sheetViews>
    <sheetView showGridLines="0" tabSelected="1" topLeftCell="A4" zoomScaleNormal="100" zoomScaleSheetLayoutView="100" workbookViewId="0">
      <selection activeCell="B4" sqref="B4:H4"/>
    </sheetView>
  </sheetViews>
  <sheetFormatPr defaultColWidth="9.109375" defaultRowHeight="14.4" x14ac:dyDescent="0.3"/>
  <cols>
    <col min="1" max="1" width="1.88671875" style="12" customWidth="1"/>
    <col min="2" max="2" width="9.109375" style="32"/>
    <col min="3" max="3" width="44.44140625" style="32" customWidth="1"/>
    <col min="4" max="7" width="22.6640625" style="32" customWidth="1"/>
    <col min="8" max="8" width="28" style="32" customWidth="1"/>
    <col min="9" max="10" width="9.109375" style="32"/>
    <col min="11" max="16384" width="9.109375" style="12"/>
  </cols>
  <sheetData>
    <row r="1" spans="2:10" s="14" customFormat="1" x14ac:dyDescent="0.3">
      <c r="B1" s="13"/>
      <c r="C1" s="13"/>
      <c r="D1" s="13"/>
      <c r="E1" s="13"/>
      <c r="F1" s="13"/>
      <c r="G1" s="13"/>
      <c r="H1" s="13"/>
      <c r="I1" s="13"/>
      <c r="J1" s="13"/>
    </row>
    <row r="2" spans="2:10" ht="15.6" x14ac:dyDescent="0.3">
      <c r="B2" s="100" t="s">
        <v>43</v>
      </c>
      <c r="C2" s="100"/>
      <c r="D2" s="100"/>
      <c r="E2" s="100"/>
      <c r="F2" s="100"/>
      <c r="G2" s="100"/>
      <c r="H2" s="100"/>
    </row>
    <row r="3" spans="2:10" ht="48" customHeight="1" x14ac:dyDescent="0.3">
      <c r="B3" s="101" t="s">
        <v>96</v>
      </c>
      <c r="C3" s="101"/>
      <c r="D3" s="101"/>
      <c r="E3" s="101"/>
      <c r="F3" s="101"/>
      <c r="G3" s="101"/>
      <c r="H3" s="101"/>
    </row>
    <row r="4" spans="2:10" ht="60" customHeight="1" x14ac:dyDescent="0.3">
      <c r="B4" s="102" t="s">
        <v>95</v>
      </c>
      <c r="C4" s="102"/>
      <c r="D4" s="102"/>
      <c r="E4" s="102"/>
      <c r="F4" s="102"/>
      <c r="G4" s="102"/>
      <c r="H4" s="102"/>
    </row>
    <row r="6" spans="2:10" ht="121.5" customHeight="1" x14ac:dyDescent="0.3">
      <c r="B6" s="33" t="s">
        <v>29</v>
      </c>
      <c r="C6" s="34" t="s">
        <v>90</v>
      </c>
      <c r="D6" s="33" t="s">
        <v>89</v>
      </c>
      <c r="E6" s="33" t="s">
        <v>91</v>
      </c>
      <c r="F6" s="33" t="s">
        <v>100</v>
      </c>
      <c r="G6" s="33" t="s">
        <v>93</v>
      </c>
      <c r="H6" s="33" t="s">
        <v>101</v>
      </c>
    </row>
    <row r="7" spans="2:10" s="51" customFormat="1" ht="39.6" x14ac:dyDescent="0.3">
      <c r="B7" s="35" t="s">
        <v>12</v>
      </c>
      <c r="C7" s="36" t="s">
        <v>92</v>
      </c>
      <c r="D7" s="52">
        <f>'LOK-1'!O9</f>
        <v>0</v>
      </c>
      <c r="E7" s="52"/>
      <c r="F7" s="52"/>
      <c r="G7" s="53">
        <f>E7*F7</f>
        <v>0</v>
      </c>
      <c r="H7" s="60">
        <f>G7+D7</f>
        <v>0</v>
      </c>
      <c r="I7" s="50"/>
      <c r="J7" s="50"/>
    </row>
    <row r="8" spans="2:10" x14ac:dyDescent="0.3">
      <c r="B8" s="58"/>
      <c r="C8" s="58"/>
      <c r="D8" s="54"/>
      <c r="E8" s="54"/>
      <c r="F8" s="54"/>
      <c r="G8" s="59" t="s">
        <v>88</v>
      </c>
      <c r="H8" s="57">
        <f>ROUND(H7*0.21,2)</f>
        <v>0</v>
      </c>
    </row>
    <row r="9" spans="2:10" ht="15.75" customHeight="1" x14ac:dyDescent="0.3">
      <c r="B9" s="58"/>
      <c r="C9" s="58"/>
      <c r="D9" s="54"/>
      <c r="E9" s="54"/>
      <c r="F9" s="54"/>
      <c r="G9" s="59" t="s">
        <v>102</v>
      </c>
      <c r="H9" s="57">
        <f>SUM(H7:H8)</f>
        <v>0</v>
      </c>
    </row>
    <row r="10" spans="2:10" ht="15.75" customHeight="1" x14ac:dyDescent="0.3">
      <c r="D10" s="54"/>
      <c r="E10" s="54"/>
      <c r="F10" s="54"/>
      <c r="G10" s="55"/>
      <c r="H10" s="56"/>
    </row>
    <row r="11" spans="2:10" ht="15.75" customHeight="1" x14ac:dyDescent="0.3">
      <c r="B11" s="103" t="s">
        <v>94</v>
      </c>
      <c r="C11" s="103"/>
      <c r="D11" s="103"/>
      <c r="E11" s="103"/>
      <c r="F11" s="103"/>
      <c r="G11" s="103"/>
      <c r="H11" s="103"/>
    </row>
    <row r="12" spans="2:10" ht="15.75" customHeight="1" x14ac:dyDescent="0.3">
      <c r="B12" s="103"/>
      <c r="C12" s="103"/>
      <c r="D12" s="103"/>
      <c r="E12" s="103"/>
      <c r="F12" s="103"/>
      <c r="G12" s="103"/>
      <c r="H12" s="103"/>
    </row>
    <row r="13" spans="2:10" ht="15.75" customHeight="1" x14ac:dyDescent="0.3">
      <c r="D13" s="54"/>
      <c r="E13" s="54"/>
      <c r="F13" s="54"/>
      <c r="G13" s="55"/>
      <c r="H13" s="56"/>
    </row>
    <row r="14" spans="2:10" ht="14.4" customHeight="1" x14ac:dyDescent="0.3">
      <c r="B14" s="30" t="s">
        <v>78</v>
      </c>
      <c r="C14" s="30"/>
      <c r="D14" s="30"/>
      <c r="E14" s="30"/>
      <c r="F14" s="30"/>
      <c r="G14" s="30"/>
      <c r="H14" s="30"/>
      <c r="I14" s="30"/>
      <c r="J14" s="30"/>
    </row>
    <row r="15" spans="2:10" x14ac:dyDescent="0.3">
      <c r="B15" s="31" t="s">
        <v>79</v>
      </c>
      <c r="C15" s="31"/>
      <c r="D15" s="31"/>
      <c r="E15" s="31"/>
      <c r="F15" s="31"/>
      <c r="G15" s="31"/>
      <c r="H15" s="31"/>
      <c r="I15" s="31"/>
      <c r="J15" s="31"/>
    </row>
    <row r="16" spans="2:10" x14ac:dyDescent="0.3">
      <c r="B16" s="31" t="s">
        <v>80</v>
      </c>
      <c r="C16" s="31"/>
      <c r="D16" s="31"/>
      <c r="E16" s="31"/>
      <c r="F16" s="31"/>
      <c r="G16" s="31"/>
      <c r="H16" s="31"/>
      <c r="I16" s="31"/>
      <c r="J16" s="31"/>
    </row>
    <row r="17" spans="2:10" x14ac:dyDescent="0.3">
      <c r="B17" s="31" t="s">
        <v>81</v>
      </c>
      <c r="C17" s="31"/>
      <c r="D17" s="31"/>
      <c r="E17" s="31"/>
      <c r="F17" s="31"/>
      <c r="G17" s="31"/>
      <c r="H17" s="31"/>
      <c r="I17" s="31"/>
      <c r="J17" s="31"/>
    </row>
  </sheetData>
  <protectedRanges>
    <protectedRange algorithmName="SHA-512" hashValue="Sy5w1ciWtXAR/5YJT7oZg9KlLmwY9aur7u3fO7M6XrJ8FjgxdjpgvmAVbNkzUVEVLLTLITalNn/xa57hDE3Fhg==" saltValue="y5Ya5/x4C0GpHCc3IKmlOQ==" spinCount="100000" sqref="B14:J17" name="Diapazons1"/>
  </protectedRanges>
  <mergeCells count="4">
    <mergeCell ref="B2:H2"/>
    <mergeCell ref="B3:H3"/>
    <mergeCell ref="B4:H4"/>
    <mergeCell ref="B11:H12"/>
  </mergeCells>
  <pageMargins left="0.7" right="0.7" top="0.75" bottom="0.75" header="0.3" footer="0.3"/>
  <pageSetup paperSize="9" orientation="landscape" r:id="rId1"/>
  <headerFooter scaleWithDoc="0">
    <oddFooter>&amp;C&amp;10&amp;A&amp;R&amp;10Lapa &amp;P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6465-85E3-4709-B6FD-E5C76AB0C4D3}">
  <sheetPr>
    <pageSetUpPr fitToPage="1"/>
  </sheetPr>
  <dimension ref="B2:Q39"/>
  <sheetViews>
    <sheetView showGridLines="0" zoomScaleNormal="100" zoomScaleSheetLayoutView="75" workbookViewId="0">
      <pane ySplit="13" topLeftCell="A14" activePane="bottomLeft" state="frozen"/>
      <selection pane="bottomLeft" activeCell="D24" sqref="D24"/>
    </sheetView>
  </sheetViews>
  <sheetFormatPr defaultColWidth="8.88671875" defaultRowHeight="13.8" x14ac:dyDescent="0.25"/>
  <cols>
    <col min="1" max="1" width="2.44140625" style="1" customWidth="1"/>
    <col min="2" max="2" width="6.6640625" style="48" customWidth="1"/>
    <col min="3" max="3" width="11.109375" style="1" bestFit="1" customWidth="1"/>
    <col min="4" max="4" width="51" style="1" customWidth="1"/>
    <col min="5" max="14" width="8.6640625" style="1" customWidth="1"/>
    <col min="15" max="17" width="9.5546875" style="1" bestFit="1" customWidth="1"/>
    <col min="18" max="16384" width="8.88671875" style="1"/>
  </cols>
  <sheetData>
    <row r="2" spans="2:17" s="4" customFormat="1" ht="15.6" x14ac:dyDescent="0.3">
      <c r="B2" s="105" t="s">
        <v>32</v>
      </c>
      <c r="C2" s="105"/>
      <c r="D2" s="105"/>
      <c r="E2" s="105"/>
      <c r="F2" s="105"/>
      <c r="G2" s="105"/>
      <c r="H2" s="105"/>
      <c r="I2" s="105"/>
      <c r="J2" s="105"/>
      <c r="K2" s="105"/>
      <c r="L2" s="105"/>
      <c r="M2" s="105"/>
      <c r="N2" s="105"/>
      <c r="O2" s="105"/>
      <c r="P2" s="105"/>
      <c r="Q2" s="105"/>
    </row>
    <row r="3" spans="2:17" x14ac:dyDescent="0.25">
      <c r="B3" s="47"/>
      <c r="C3" s="3"/>
      <c r="D3" s="106" t="s">
        <v>82</v>
      </c>
      <c r="E3" s="106"/>
      <c r="F3" s="106"/>
      <c r="G3" s="106"/>
      <c r="H3" s="106"/>
      <c r="I3" s="106"/>
      <c r="J3" s="106"/>
      <c r="K3" s="106"/>
      <c r="L3" s="106"/>
      <c r="M3" s="106"/>
      <c r="N3" s="106"/>
      <c r="O3" s="106"/>
      <c r="P3" s="3"/>
      <c r="Q3" s="3"/>
    </row>
    <row r="4" spans="2:17" x14ac:dyDescent="0.25">
      <c r="B4" s="107" t="s">
        <v>11</v>
      </c>
      <c r="C4" s="107"/>
      <c r="D4" s="107"/>
      <c r="E4" s="107"/>
      <c r="F4" s="107"/>
      <c r="G4" s="107"/>
      <c r="H4" s="107"/>
      <c r="I4" s="107"/>
      <c r="J4" s="107"/>
      <c r="K4" s="107"/>
      <c r="L4" s="107"/>
      <c r="M4" s="107"/>
      <c r="N4" s="107"/>
      <c r="O4" s="107"/>
      <c r="P4" s="107"/>
      <c r="Q4" s="107"/>
    </row>
    <row r="5" spans="2:17" x14ac:dyDescent="0.25">
      <c r="B5" s="104" t="s">
        <v>5</v>
      </c>
      <c r="C5" s="104"/>
      <c r="D5" s="104"/>
      <c r="E5" s="108" t="s">
        <v>82</v>
      </c>
      <c r="F5" s="108"/>
      <c r="G5" s="108"/>
      <c r="H5" s="108"/>
      <c r="I5" s="108"/>
      <c r="J5" s="108"/>
      <c r="K5" s="108"/>
      <c r="L5" s="108"/>
      <c r="M5" s="108"/>
      <c r="N5" s="108"/>
      <c r="O5" s="108"/>
      <c r="P5" s="108"/>
      <c r="Q5" s="108"/>
    </row>
    <row r="6" spans="2:17" x14ac:dyDescent="0.25">
      <c r="B6" s="104" t="s">
        <v>6</v>
      </c>
      <c r="C6" s="104"/>
      <c r="D6" s="104"/>
      <c r="E6" s="11" t="s">
        <v>69</v>
      </c>
      <c r="F6" s="11"/>
      <c r="G6" s="11"/>
      <c r="H6" s="11"/>
      <c r="I6" s="11"/>
      <c r="J6" s="11"/>
      <c r="K6" s="11"/>
      <c r="L6" s="11"/>
      <c r="M6" s="11"/>
      <c r="N6" s="11"/>
      <c r="O6" s="11"/>
      <c r="P6" s="11"/>
      <c r="Q6" s="11"/>
    </row>
    <row r="7" spans="2:17" x14ac:dyDescent="0.25">
      <c r="B7" s="104" t="s">
        <v>7</v>
      </c>
      <c r="C7" s="104"/>
      <c r="D7" s="104"/>
      <c r="E7" s="11" t="s">
        <v>70</v>
      </c>
      <c r="F7" s="11"/>
      <c r="G7" s="11"/>
      <c r="H7" s="11"/>
      <c r="I7" s="11"/>
      <c r="J7" s="11"/>
      <c r="K7" s="11"/>
      <c r="L7" s="11"/>
      <c r="M7" s="11"/>
      <c r="N7" s="11"/>
      <c r="O7" s="11"/>
      <c r="P7" s="11"/>
      <c r="Q7" s="11"/>
    </row>
    <row r="8" spans="2:17" x14ac:dyDescent="0.25">
      <c r="B8" s="104" t="s">
        <v>8</v>
      </c>
      <c r="C8" s="104"/>
      <c r="D8" s="104"/>
      <c r="E8" s="108"/>
      <c r="F8" s="108"/>
      <c r="G8" s="108"/>
      <c r="H8" s="108"/>
      <c r="I8" s="108"/>
      <c r="J8" s="108"/>
      <c r="K8" s="108"/>
      <c r="L8" s="108"/>
      <c r="M8" s="108"/>
      <c r="N8" s="108"/>
      <c r="O8" s="108"/>
      <c r="P8" s="108"/>
      <c r="Q8" s="108"/>
    </row>
    <row r="9" spans="2:17" x14ac:dyDescent="0.25">
      <c r="B9" s="104" t="s">
        <v>99</v>
      </c>
      <c r="C9" s="104"/>
      <c r="D9" s="104"/>
      <c r="E9" s="104"/>
      <c r="F9" s="104"/>
      <c r="G9" s="104"/>
      <c r="H9" s="104"/>
      <c r="I9" s="104"/>
      <c r="J9" s="104"/>
      <c r="M9" s="109" t="s">
        <v>9</v>
      </c>
      <c r="N9" s="109"/>
      <c r="O9" s="7">
        <f>Q33</f>
        <v>0</v>
      </c>
      <c r="P9" s="1" t="s">
        <v>30</v>
      </c>
    </row>
    <row r="10" spans="2:17" x14ac:dyDescent="0.25">
      <c r="C10" s="28"/>
      <c r="D10" s="28"/>
      <c r="M10" s="104" t="s">
        <v>10</v>
      </c>
      <c r="N10" s="104"/>
      <c r="O10" s="104"/>
      <c r="P10" s="104"/>
      <c r="Q10" s="104"/>
    </row>
    <row r="12" spans="2:17" ht="13.95" customHeight="1" x14ac:dyDescent="0.25">
      <c r="B12" s="115" t="s">
        <v>33</v>
      </c>
      <c r="C12" s="116" t="s">
        <v>0</v>
      </c>
      <c r="D12" s="117" t="s">
        <v>34</v>
      </c>
      <c r="E12" s="118" t="s">
        <v>3</v>
      </c>
      <c r="F12" s="119" t="s">
        <v>4</v>
      </c>
      <c r="G12" s="112" t="s">
        <v>1</v>
      </c>
      <c r="H12" s="112"/>
      <c r="I12" s="112"/>
      <c r="J12" s="112"/>
      <c r="K12" s="112"/>
      <c r="L12" s="120"/>
      <c r="M12" s="112" t="s">
        <v>2</v>
      </c>
      <c r="N12" s="112"/>
      <c r="O12" s="112"/>
      <c r="P12" s="112"/>
      <c r="Q12" s="112"/>
    </row>
    <row r="13" spans="2:17" ht="88.2" customHeight="1" x14ac:dyDescent="0.25">
      <c r="B13" s="115"/>
      <c r="C13" s="116"/>
      <c r="D13" s="117"/>
      <c r="E13" s="118"/>
      <c r="F13" s="119"/>
      <c r="G13" s="69" t="s">
        <v>35</v>
      </c>
      <c r="H13" s="70" t="s">
        <v>36</v>
      </c>
      <c r="I13" s="71" t="s">
        <v>37</v>
      </c>
      <c r="J13" s="71" t="s">
        <v>38</v>
      </c>
      <c r="K13" s="71" t="s">
        <v>39</v>
      </c>
      <c r="L13" s="72" t="s">
        <v>40</v>
      </c>
      <c r="M13" s="73" t="s">
        <v>41</v>
      </c>
      <c r="N13" s="71" t="s">
        <v>44</v>
      </c>
      <c r="O13" s="71" t="s">
        <v>45</v>
      </c>
      <c r="P13" s="71" t="s">
        <v>46</v>
      </c>
      <c r="Q13" s="74" t="s">
        <v>47</v>
      </c>
    </row>
    <row r="14" spans="2:17" ht="13.95" customHeight="1" x14ac:dyDescent="0.25">
      <c r="B14" s="61" t="s">
        <v>12</v>
      </c>
      <c r="C14" s="62" t="s">
        <v>19</v>
      </c>
      <c r="D14" s="63" t="s">
        <v>22</v>
      </c>
      <c r="E14" s="62" t="s">
        <v>24</v>
      </c>
      <c r="F14" s="63" t="s">
        <v>48</v>
      </c>
      <c r="G14" s="64" t="s">
        <v>49</v>
      </c>
      <c r="H14" s="65" t="s">
        <v>50</v>
      </c>
      <c r="I14" s="66" t="s">
        <v>51</v>
      </c>
      <c r="J14" s="65" t="s">
        <v>52</v>
      </c>
      <c r="K14" s="66" t="s">
        <v>53</v>
      </c>
      <c r="L14" s="67" t="s">
        <v>54</v>
      </c>
      <c r="M14" s="64" t="s">
        <v>55</v>
      </c>
      <c r="N14" s="65" t="s">
        <v>56</v>
      </c>
      <c r="O14" s="66" t="s">
        <v>57</v>
      </c>
      <c r="P14" s="65" t="s">
        <v>58</v>
      </c>
      <c r="Q14" s="68" t="s">
        <v>59</v>
      </c>
    </row>
    <row r="15" spans="2:17" x14ac:dyDescent="0.25">
      <c r="B15" s="44" t="s">
        <v>12</v>
      </c>
      <c r="C15" s="16"/>
      <c r="D15" s="16" t="s">
        <v>65</v>
      </c>
      <c r="E15" s="17"/>
      <c r="F15" s="17"/>
      <c r="G15" s="82"/>
      <c r="H15" s="83"/>
      <c r="I15" s="83"/>
      <c r="J15" s="83"/>
      <c r="K15" s="83"/>
      <c r="L15" s="84"/>
      <c r="M15" s="82"/>
      <c r="N15" s="83"/>
      <c r="O15" s="83"/>
      <c r="P15" s="83"/>
      <c r="Q15" s="84"/>
    </row>
    <row r="16" spans="2:17" ht="27.6" x14ac:dyDescent="0.25">
      <c r="B16" s="45" t="s">
        <v>13</v>
      </c>
      <c r="C16" s="37"/>
      <c r="D16" s="29" t="s">
        <v>87</v>
      </c>
      <c r="E16" s="8" t="s">
        <v>18</v>
      </c>
      <c r="F16" s="8">
        <v>1</v>
      </c>
      <c r="G16" s="85"/>
      <c r="H16" s="86"/>
      <c r="I16" s="86"/>
      <c r="J16" s="86"/>
      <c r="K16" s="86"/>
      <c r="L16" s="81"/>
      <c r="M16" s="85"/>
      <c r="N16" s="86"/>
      <c r="O16" s="86"/>
      <c r="P16" s="86"/>
      <c r="Q16" s="81">
        <f>ROUND(SUM(N16:P16),2)</f>
        <v>0</v>
      </c>
    </row>
    <row r="17" spans="2:17" ht="27.6" x14ac:dyDescent="0.25">
      <c r="B17" s="45" t="s">
        <v>14</v>
      </c>
      <c r="C17" s="26"/>
      <c r="D17" s="41" t="s">
        <v>83</v>
      </c>
      <c r="E17" s="15" t="s">
        <v>18</v>
      </c>
      <c r="F17" s="15">
        <v>1</v>
      </c>
      <c r="G17" s="87"/>
      <c r="H17" s="88"/>
      <c r="I17" s="88"/>
      <c r="J17" s="88"/>
      <c r="K17" s="88"/>
      <c r="L17" s="89"/>
      <c r="M17" s="87"/>
      <c r="N17" s="88"/>
      <c r="O17" s="88"/>
      <c r="P17" s="88"/>
      <c r="Q17" s="89">
        <f t="shared" ref="Q17:Q21" si="0">ROUND(SUM(N17:P17),2)</f>
        <v>0</v>
      </c>
    </row>
    <row r="18" spans="2:17" ht="27.6" x14ac:dyDescent="0.25">
      <c r="B18" s="45" t="s">
        <v>15</v>
      </c>
      <c r="C18" s="38"/>
      <c r="D18" s="40" t="s">
        <v>98</v>
      </c>
      <c r="E18" s="39" t="s">
        <v>18</v>
      </c>
      <c r="F18" s="10">
        <v>1</v>
      </c>
      <c r="G18" s="90"/>
      <c r="H18" s="91"/>
      <c r="I18" s="86"/>
      <c r="J18" s="86"/>
      <c r="K18" s="86"/>
      <c r="L18" s="81"/>
      <c r="M18" s="85"/>
      <c r="N18" s="86"/>
      <c r="O18" s="86"/>
      <c r="P18" s="86"/>
      <c r="Q18" s="81">
        <f t="shared" si="0"/>
        <v>0</v>
      </c>
    </row>
    <row r="19" spans="2:17" ht="27.6" x14ac:dyDescent="0.25">
      <c r="B19" s="45" t="s">
        <v>16</v>
      </c>
      <c r="C19" s="9"/>
      <c r="D19" s="27" t="s">
        <v>76</v>
      </c>
      <c r="E19" s="10" t="s">
        <v>18</v>
      </c>
      <c r="F19" s="10">
        <v>1</v>
      </c>
      <c r="G19" s="90"/>
      <c r="H19" s="91"/>
      <c r="I19" s="86"/>
      <c r="J19" s="86"/>
      <c r="K19" s="86"/>
      <c r="L19" s="81"/>
      <c r="M19" s="85"/>
      <c r="N19" s="86"/>
      <c r="O19" s="86"/>
      <c r="P19" s="86"/>
      <c r="Q19" s="81">
        <f t="shared" si="0"/>
        <v>0</v>
      </c>
    </row>
    <row r="20" spans="2:17" ht="27.6" x14ac:dyDescent="0.25">
      <c r="B20" s="45" t="s">
        <v>17</v>
      </c>
      <c r="C20" s="38"/>
      <c r="D20" s="43" t="s">
        <v>84</v>
      </c>
      <c r="E20" s="39" t="s">
        <v>18</v>
      </c>
      <c r="F20" s="10">
        <v>1</v>
      </c>
      <c r="G20" s="90"/>
      <c r="H20" s="91"/>
      <c r="I20" s="86"/>
      <c r="J20" s="86"/>
      <c r="K20" s="86"/>
      <c r="L20" s="81"/>
      <c r="M20" s="85"/>
      <c r="N20" s="86"/>
      <c r="O20" s="86"/>
      <c r="P20" s="86"/>
      <c r="Q20" s="81">
        <f t="shared" si="0"/>
        <v>0</v>
      </c>
    </row>
    <row r="21" spans="2:17" ht="27.6" x14ac:dyDescent="0.25">
      <c r="B21" s="45" t="s">
        <v>85</v>
      </c>
      <c r="C21" s="9"/>
      <c r="D21" s="42" t="s">
        <v>73</v>
      </c>
      <c r="E21" s="10" t="s">
        <v>18</v>
      </c>
      <c r="F21" s="10">
        <v>1</v>
      </c>
      <c r="G21" s="90"/>
      <c r="H21" s="91"/>
      <c r="I21" s="86"/>
      <c r="J21" s="86"/>
      <c r="K21" s="86"/>
      <c r="L21" s="81"/>
      <c r="M21" s="85"/>
      <c r="N21" s="86"/>
      <c r="O21" s="86"/>
      <c r="P21" s="86"/>
      <c r="Q21" s="81">
        <f t="shared" si="0"/>
        <v>0</v>
      </c>
    </row>
    <row r="22" spans="2:17" s="2" customFormat="1" x14ac:dyDescent="0.25">
      <c r="B22" s="44" t="s">
        <v>19</v>
      </c>
      <c r="C22" s="16"/>
      <c r="D22" s="16" t="s">
        <v>66</v>
      </c>
      <c r="E22" s="17"/>
      <c r="F22" s="17"/>
      <c r="G22" s="82"/>
      <c r="H22" s="83"/>
      <c r="I22" s="83"/>
      <c r="J22" s="83"/>
      <c r="K22" s="83"/>
      <c r="L22" s="84"/>
      <c r="M22" s="82"/>
      <c r="N22" s="83"/>
      <c r="O22" s="83"/>
      <c r="P22" s="83"/>
      <c r="Q22" s="84"/>
    </row>
    <row r="23" spans="2:17" ht="41.4" x14ac:dyDescent="0.25">
      <c r="B23" s="46" t="s">
        <v>20</v>
      </c>
      <c r="C23" s="5"/>
      <c r="D23" s="9" t="s">
        <v>86</v>
      </c>
      <c r="E23" s="6" t="s">
        <v>18</v>
      </c>
      <c r="F23" s="8">
        <v>1</v>
      </c>
      <c r="G23" s="90"/>
      <c r="H23" s="91"/>
      <c r="I23" s="86"/>
      <c r="J23" s="86"/>
      <c r="K23" s="86"/>
      <c r="L23" s="81"/>
      <c r="M23" s="85"/>
      <c r="N23" s="86"/>
      <c r="O23" s="86"/>
      <c r="P23" s="86"/>
      <c r="Q23" s="81">
        <f t="shared" ref="Q23:Q24" si="1">ROUND(SUM(N23:P23),2)</f>
        <v>0</v>
      </c>
    </row>
    <row r="24" spans="2:17" x14ac:dyDescent="0.25">
      <c r="B24" s="46" t="s">
        <v>21</v>
      </c>
      <c r="C24" s="5"/>
      <c r="D24" s="5" t="s">
        <v>74</v>
      </c>
      <c r="E24" s="6" t="s">
        <v>18</v>
      </c>
      <c r="F24" s="8">
        <v>1</v>
      </c>
      <c r="G24" s="90"/>
      <c r="H24" s="91"/>
      <c r="I24" s="86"/>
      <c r="J24" s="86"/>
      <c r="K24" s="86"/>
      <c r="L24" s="81"/>
      <c r="M24" s="85"/>
      <c r="N24" s="86"/>
      <c r="O24" s="86"/>
      <c r="P24" s="86"/>
      <c r="Q24" s="81">
        <f t="shared" si="1"/>
        <v>0</v>
      </c>
    </row>
    <row r="25" spans="2:17" x14ac:dyDescent="0.25">
      <c r="B25" s="44" t="s">
        <v>22</v>
      </c>
      <c r="C25" s="16"/>
      <c r="D25" s="16" t="s">
        <v>67</v>
      </c>
      <c r="E25" s="17"/>
      <c r="F25" s="17"/>
      <c r="G25" s="82"/>
      <c r="H25" s="83"/>
      <c r="I25" s="83"/>
      <c r="J25" s="83"/>
      <c r="K25" s="83"/>
      <c r="L25" s="84"/>
      <c r="M25" s="82"/>
      <c r="N25" s="83"/>
      <c r="O25" s="83"/>
      <c r="P25" s="83"/>
      <c r="Q25" s="84"/>
    </row>
    <row r="26" spans="2:17" ht="55.2" x14ac:dyDescent="0.25">
      <c r="B26" s="46" t="s">
        <v>23</v>
      </c>
      <c r="C26" s="5"/>
      <c r="D26" s="5" t="s">
        <v>97</v>
      </c>
      <c r="E26" s="6" t="s">
        <v>18</v>
      </c>
      <c r="F26" s="8">
        <v>1</v>
      </c>
      <c r="G26" s="90"/>
      <c r="H26" s="91"/>
      <c r="I26" s="86"/>
      <c r="J26" s="86"/>
      <c r="K26" s="86"/>
      <c r="L26" s="81"/>
      <c r="M26" s="85"/>
      <c r="N26" s="86"/>
      <c r="O26" s="86"/>
      <c r="P26" s="86"/>
      <c r="Q26" s="81">
        <f t="shared" ref="Q26:Q29" si="2">ROUND(SUM(N26:P26),2)</f>
        <v>0</v>
      </c>
    </row>
    <row r="27" spans="2:17" ht="55.2" x14ac:dyDescent="0.25">
      <c r="B27" s="46" t="s">
        <v>63</v>
      </c>
      <c r="C27" s="5"/>
      <c r="D27" s="9" t="s">
        <v>77</v>
      </c>
      <c r="E27" s="6" t="s">
        <v>18</v>
      </c>
      <c r="F27" s="8">
        <v>1</v>
      </c>
      <c r="G27" s="90"/>
      <c r="H27" s="91"/>
      <c r="I27" s="86"/>
      <c r="J27" s="86"/>
      <c r="K27" s="86"/>
      <c r="L27" s="81"/>
      <c r="M27" s="85"/>
      <c r="N27" s="86"/>
      <c r="O27" s="86"/>
      <c r="P27" s="86"/>
      <c r="Q27" s="81">
        <f t="shared" si="2"/>
        <v>0</v>
      </c>
    </row>
    <row r="28" spans="2:17" ht="41.4" x14ac:dyDescent="0.25">
      <c r="B28" s="46" t="s">
        <v>64</v>
      </c>
      <c r="C28" s="5"/>
      <c r="D28" s="9" t="s">
        <v>75</v>
      </c>
      <c r="E28" s="6" t="s">
        <v>18</v>
      </c>
      <c r="F28" s="8">
        <v>1</v>
      </c>
      <c r="G28" s="90"/>
      <c r="H28" s="91"/>
      <c r="I28" s="86"/>
      <c r="J28" s="86"/>
      <c r="K28" s="86"/>
      <c r="L28" s="81"/>
      <c r="M28" s="85"/>
      <c r="N28" s="86"/>
      <c r="O28" s="86"/>
      <c r="P28" s="86"/>
      <c r="Q28" s="81">
        <f t="shared" si="2"/>
        <v>0</v>
      </c>
    </row>
    <row r="29" spans="2:17" ht="27.6" x14ac:dyDescent="0.25">
      <c r="B29" s="46" t="s">
        <v>71</v>
      </c>
      <c r="C29" s="5"/>
      <c r="D29" s="5" t="s">
        <v>72</v>
      </c>
      <c r="E29" s="6" t="s">
        <v>18</v>
      </c>
      <c r="F29" s="8">
        <v>1</v>
      </c>
      <c r="G29" s="90"/>
      <c r="H29" s="91"/>
      <c r="I29" s="86"/>
      <c r="J29" s="86"/>
      <c r="K29" s="86"/>
      <c r="L29" s="81"/>
      <c r="M29" s="85"/>
      <c r="N29" s="86"/>
      <c r="O29" s="86"/>
      <c r="P29" s="86"/>
      <c r="Q29" s="81">
        <f t="shared" si="2"/>
        <v>0</v>
      </c>
    </row>
    <row r="30" spans="2:17" ht="27.6" x14ac:dyDescent="0.25">
      <c r="B30" s="44" t="s">
        <v>24</v>
      </c>
      <c r="C30" s="16"/>
      <c r="D30" s="16" t="s">
        <v>68</v>
      </c>
      <c r="E30" s="17"/>
      <c r="F30" s="17"/>
      <c r="G30" s="82"/>
      <c r="H30" s="83"/>
      <c r="I30" s="83"/>
      <c r="J30" s="83"/>
      <c r="K30" s="83"/>
      <c r="L30" s="84"/>
      <c r="M30" s="82"/>
      <c r="N30" s="83"/>
      <c r="O30" s="83"/>
      <c r="P30" s="83"/>
      <c r="Q30" s="84"/>
    </row>
    <row r="31" spans="2:17" x14ac:dyDescent="0.25">
      <c r="B31" s="46" t="s">
        <v>25</v>
      </c>
      <c r="C31" s="5"/>
      <c r="D31" s="5" t="s">
        <v>27</v>
      </c>
      <c r="E31" s="6" t="s">
        <v>18</v>
      </c>
      <c r="F31" s="8">
        <v>1</v>
      </c>
      <c r="G31" s="90"/>
      <c r="H31" s="91"/>
      <c r="I31" s="86"/>
      <c r="J31" s="86"/>
      <c r="K31" s="86"/>
      <c r="L31" s="81"/>
      <c r="M31" s="85"/>
      <c r="N31" s="86"/>
      <c r="O31" s="86"/>
      <c r="P31" s="86"/>
      <c r="Q31" s="81">
        <f t="shared" ref="Q31:Q32" si="3">ROUND(SUM(N31:P31),2)</f>
        <v>0</v>
      </c>
    </row>
    <row r="32" spans="2:17" x14ac:dyDescent="0.25">
      <c r="B32" s="75" t="s">
        <v>26</v>
      </c>
      <c r="C32" s="76"/>
      <c r="D32" s="76" t="s">
        <v>28</v>
      </c>
      <c r="E32" s="77" t="s">
        <v>18</v>
      </c>
      <c r="F32" s="78">
        <v>1</v>
      </c>
      <c r="G32" s="92"/>
      <c r="H32" s="93"/>
      <c r="I32" s="94"/>
      <c r="J32" s="94"/>
      <c r="K32" s="94"/>
      <c r="L32" s="95"/>
      <c r="M32" s="96"/>
      <c r="N32" s="94"/>
      <c r="O32" s="94"/>
      <c r="P32" s="94"/>
      <c r="Q32" s="95">
        <f t="shared" si="3"/>
        <v>0</v>
      </c>
    </row>
    <row r="33" spans="2:17" ht="14.4" customHeight="1" x14ac:dyDescent="0.25">
      <c r="B33" s="79"/>
      <c r="C33" s="80"/>
      <c r="D33" s="113" t="s">
        <v>31</v>
      </c>
      <c r="E33" s="113"/>
      <c r="F33" s="113"/>
      <c r="G33" s="113"/>
      <c r="H33" s="113"/>
      <c r="I33" s="113"/>
      <c r="J33" s="113"/>
      <c r="K33" s="113"/>
      <c r="L33" s="114"/>
      <c r="M33" s="97">
        <f>SUM(M15:M32)</f>
        <v>0</v>
      </c>
      <c r="N33" s="98">
        <f>SUM(N15:N32)</f>
        <v>0</v>
      </c>
      <c r="O33" s="98">
        <f>SUM(O15:O32)</f>
        <v>0</v>
      </c>
      <c r="P33" s="98">
        <f>SUM(P15:P32)</f>
        <v>0</v>
      </c>
      <c r="Q33" s="99">
        <f>SUM(Q15:Q32)</f>
        <v>0</v>
      </c>
    </row>
    <row r="35" spans="2:17" x14ac:dyDescent="0.25">
      <c r="B35" s="49"/>
      <c r="C35" s="18"/>
      <c r="D35" s="24"/>
      <c r="E35" s="25"/>
      <c r="F35" s="23"/>
      <c r="G35" s="18"/>
      <c r="H35" s="19"/>
      <c r="I35" s="20"/>
      <c r="J35" s="20"/>
      <c r="K35" s="20"/>
      <c r="L35" s="21"/>
      <c r="M35" s="20"/>
      <c r="N35" s="20"/>
      <c r="O35" s="20"/>
      <c r="P35" s="20"/>
      <c r="Q35" s="22"/>
    </row>
    <row r="36" spans="2:17" ht="14.4" x14ac:dyDescent="0.25">
      <c r="B36" s="110"/>
      <c r="C36" s="110"/>
      <c r="D36" s="110"/>
      <c r="E36" s="110"/>
      <c r="F36" s="110"/>
      <c r="G36" s="110"/>
      <c r="H36" s="110"/>
      <c r="I36" s="110"/>
      <c r="J36" s="110"/>
      <c r="K36" s="110"/>
      <c r="L36" s="110"/>
      <c r="M36" s="110"/>
      <c r="N36" s="110"/>
      <c r="O36" s="110"/>
      <c r="P36" s="110"/>
      <c r="Q36" s="110"/>
    </row>
    <row r="37" spans="2:17" x14ac:dyDescent="0.25">
      <c r="B37" s="111" t="s">
        <v>60</v>
      </c>
      <c r="C37" s="111"/>
      <c r="D37" s="111"/>
      <c r="E37" s="111"/>
      <c r="F37" s="111"/>
      <c r="G37" s="111"/>
      <c r="H37" s="111"/>
      <c r="I37" s="111"/>
      <c r="J37" s="111"/>
      <c r="K37" s="111"/>
      <c r="L37" s="111"/>
      <c r="M37" s="111"/>
      <c r="N37" s="111"/>
      <c r="O37" s="111"/>
      <c r="P37" s="111"/>
      <c r="Q37" s="111"/>
    </row>
    <row r="38" spans="2:17" x14ac:dyDescent="0.25">
      <c r="B38" s="111" t="s">
        <v>61</v>
      </c>
      <c r="C38" s="111"/>
      <c r="D38" s="111"/>
      <c r="E38" s="111"/>
      <c r="F38" s="111"/>
      <c r="G38" s="111"/>
      <c r="H38" s="111"/>
      <c r="I38" s="111"/>
      <c r="J38" s="111"/>
      <c r="K38" s="111"/>
      <c r="L38" s="111"/>
      <c r="M38" s="111"/>
      <c r="N38" s="111"/>
      <c r="O38" s="111"/>
      <c r="P38" s="111"/>
      <c r="Q38" s="111"/>
    </row>
    <row r="39" spans="2:17" x14ac:dyDescent="0.25">
      <c r="B39" s="111" t="s">
        <v>62</v>
      </c>
      <c r="C39" s="111"/>
      <c r="D39" s="111"/>
      <c r="E39" s="111"/>
      <c r="F39" s="111"/>
      <c r="G39" s="111"/>
      <c r="H39" s="111"/>
      <c r="I39" s="111"/>
      <c r="J39" s="111"/>
      <c r="K39" s="111"/>
      <c r="L39" s="111"/>
      <c r="M39" s="111"/>
      <c r="N39" s="111"/>
      <c r="O39" s="111"/>
      <c r="P39" s="111"/>
      <c r="Q39" s="111"/>
    </row>
  </sheetData>
  <mergeCells count="24">
    <mergeCell ref="B36:Q36"/>
    <mergeCell ref="B37:Q37"/>
    <mergeCell ref="B38:Q38"/>
    <mergeCell ref="B39:Q39"/>
    <mergeCell ref="M12:Q12"/>
    <mergeCell ref="D33:L33"/>
    <mergeCell ref="B12:B13"/>
    <mergeCell ref="C12:C13"/>
    <mergeCell ref="D12:D13"/>
    <mergeCell ref="E12:E13"/>
    <mergeCell ref="F12:F13"/>
    <mergeCell ref="G12:L12"/>
    <mergeCell ref="M10:Q10"/>
    <mergeCell ref="B2:Q2"/>
    <mergeCell ref="D3:O3"/>
    <mergeCell ref="B4:Q4"/>
    <mergeCell ref="B5:D5"/>
    <mergeCell ref="E5:Q5"/>
    <mergeCell ref="B6:D6"/>
    <mergeCell ref="B7:D7"/>
    <mergeCell ref="B8:D8"/>
    <mergeCell ref="E8:Q8"/>
    <mergeCell ref="B9:J9"/>
    <mergeCell ref="M9:N9"/>
  </mergeCells>
  <phoneticPr fontId="16" type="noConversion"/>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9BCB-36EE-4274-A883-185DF7481561}">
  <dimension ref="B1:F1"/>
  <sheetViews>
    <sheetView workbookViewId="0"/>
  </sheetViews>
  <sheetFormatPr defaultRowHeight="14.4" x14ac:dyDescent="0.3"/>
  <sheetData>
    <row r="1" spans="2:6" x14ac:dyDescent="0.3">
      <c r="B1" t="s">
        <v>42</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Koptāme</vt:lpstr>
      <vt:lpstr>LOK-1</vt:lpstr>
      <vt:lpstr>XYUSJDNAYGND</vt:lpstr>
      <vt:lpstr>'LOK-1'!Drukas_apgabals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2024-04-12T10:04:04Z</dcterms:modified>
</cp:coreProperties>
</file>