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showInkAnnotation="0" defaultThemeVersion="124226"/>
  <mc:AlternateContent xmlns:mc="http://schemas.openxmlformats.org/markup-compatibility/2006">
    <mc:Choice Requires="x15">
      <x15ac:absPath xmlns:x15ac="http://schemas.microsoft.com/office/spreadsheetml/2010/11/ac" url="G:\PersonInfo\IVD\IEPIRKUMI\ATKLATI_KONKURSI\2024\RŪ-2024_106 Ūdensvada un kanalizācijas tīklu izbūve Stērstu ielā 13B un 13C, Rīgā (VR)\Nolikums\"/>
    </mc:Choice>
  </mc:AlternateContent>
  <xr:revisionPtr revIDLastSave="0" documentId="13_ncr:1_{EB3480CD-F4F7-4033-AEDA-7C07001416AE}" xr6:coauthVersionLast="47" xr6:coauthVersionMax="47" xr10:uidLastSave="{00000000-0000-0000-0000-000000000000}"/>
  <bookViews>
    <workbookView xWindow="-120" yWindow="-120" windowWidth="29040" windowHeight="17640" tabRatio="924" xr2:uid="{00000000-000D-0000-FFFF-FFFF00000000}"/>
  </bookViews>
  <sheets>
    <sheet name="KOPT" sheetId="153" r:id="rId1"/>
    <sheet name="KOPS" sheetId="150" r:id="rId2"/>
    <sheet name="UKT ielas RU" sheetId="157" r:id="rId3"/>
  </sheets>
  <definedNames>
    <definedName name="_xlnm._FilterDatabase" localSheetId="2" hidden="1">'UKT ielas RU'!$A$13:$O$65</definedName>
    <definedName name="_xlnm.Print_Area" localSheetId="1">KOPS!$A$1:$H$28</definedName>
    <definedName name="_xlnm.Print_Area" localSheetId="0">KOPT!$A$1:$D$25</definedName>
    <definedName name="_xlnm.Print_Area" localSheetId="2">'UKT ielas RU'!$A$1:$O$79</definedName>
    <definedName name="_xlnm.Print_Titles" localSheetId="1">KOPS!$10:$13</definedName>
    <definedName name="_xlnm.Print_Titles" localSheetId="0">KOPT!$7:$10</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6" i="157" l="1"/>
  <c r="E14" i="150" s="1"/>
  <c r="M66" i="157"/>
  <c r="F14" i="150" s="1"/>
  <c r="N66" i="157"/>
  <c r="G14" i="150" s="1"/>
  <c r="K66" i="157"/>
  <c r="H14" i="150" s="1"/>
  <c r="D52" i="157"/>
  <c r="O66" i="157" l="1"/>
  <c r="D14" i="150"/>
  <c r="C2" i="157"/>
  <c r="E71" i="157" l="1"/>
  <c r="A9" i="157"/>
  <c r="C6" i="157"/>
  <c r="C5" i="157"/>
  <c r="C4" i="157"/>
  <c r="C11" i="153" l="1"/>
  <c r="O8" i="157" l="1"/>
  <c r="C4" i="153" l="1"/>
  <c r="C3" i="153"/>
  <c r="F26" i="150"/>
  <c r="A9" i="150"/>
  <c r="G15" i="150" l="1"/>
  <c r="F15" i="150"/>
  <c r="E15" i="150"/>
  <c r="H15" i="150"/>
  <c r="D15" i="150" l="1"/>
  <c r="D8" i="150"/>
  <c r="D19" i="150" l="1"/>
  <c r="D11" i="153" s="1"/>
  <c r="D14" i="153" l="1"/>
  <c r="D15" i="153" s="1"/>
  <c r="D7" i="150"/>
</calcChain>
</file>

<file path=xl/sharedStrings.xml><?xml version="1.0" encoding="utf-8"?>
<sst xmlns="http://schemas.openxmlformats.org/spreadsheetml/2006/main" count="229" uniqueCount="163">
  <si>
    <t>KOPĀ</t>
  </si>
  <si>
    <t>Būves nosaukums:</t>
  </si>
  <si>
    <t>Objekta nosaukums:</t>
  </si>
  <si>
    <t>Objekta adrese:</t>
  </si>
  <si>
    <t>Pasūtījuma Nr.</t>
  </si>
  <si>
    <t>Nr.p.k.</t>
  </si>
  <si>
    <t>Mērvienība</t>
  </si>
  <si>
    <t>Daudzums</t>
  </si>
  <si>
    <t>Vienības izmaksas</t>
  </si>
  <si>
    <t>Laika norma (c/h)</t>
  </si>
  <si>
    <t>Darbietilpība (c/h)</t>
  </si>
  <si>
    <t>Kopā uz visu apjomu</t>
  </si>
  <si>
    <t>Kopējā darbietilpība, c/st</t>
  </si>
  <si>
    <t>Kods, tāmes Nr.</t>
  </si>
  <si>
    <t>Tai skaitā</t>
  </si>
  <si>
    <t>Kopā</t>
  </si>
  <si>
    <t>PAVISAM KOPĀ</t>
  </si>
  <si>
    <t>Būves adrese:</t>
  </si>
  <si>
    <t>Objekta Nr.</t>
  </si>
  <si>
    <t>Objekta nosaukums</t>
  </si>
  <si>
    <t>Sastādīja</t>
  </si>
  <si>
    <t>t.sk. darba aizsardzībai</t>
  </si>
  <si>
    <t>PVN 21%</t>
  </si>
  <si>
    <r>
      <t xml:space="preserve">Par kopējo summu, </t>
    </r>
    <r>
      <rPr>
        <i/>
        <sz val="11"/>
        <rFont val="Arial"/>
        <family val="2"/>
        <charset val="186"/>
      </rPr>
      <t>euro</t>
    </r>
  </si>
  <si>
    <r>
      <t>Tāmes izmaksas (</t>
    </r>
    <r>
      <rPr>
        <i/>
        <sz val="10"/>
        <rFont val="Arial"/>
        <family val="2"/>
        <charset val="186"/>
      </rPr>
      <t>euro)</t>
    </r>
  </si>
  <si>
    <r>
      <t>Tāmes tiešās izmaksas</t>
    </r>
    <r>
      <rPr>
        <i/>
        <sz val="11"/>
        <rFont val="Arial"/>
        <family val="2"/>
        <charset val="186"/>
      </rPr>
      <t xml:space="preserve"> euro</t>
    </r>
    <r>
      <rPr>
        <sz val="11"/>
        <rFont val="Arial"/>
        <family val="2"/>
      </rPr>
      <t xml:space="preserve"> bez PVN</t>
    </r>
  </si>
  <si>
    <t>Darba samaksas likme (euro/h)</t>
  </si>
  <si>
    <t>Darba alga (euro)</t>
  </si>
  <si>
    <t>Mehānismi (euro)</t>
  </si>
  <si>
    <t>Kopā (euro)</t>
  </si>
  <si>
    <t>Summa (euro)</t>
  </si>
  <si>
    <t>BŪVNIECĪBAS KOPTĀME</t>
  </si>
  <si>
    <t xml:space="preserve"> 1-1</t>
  </si>
  <si>
    <t>Būvizstrādājumi  (euro)</t>
  </si>
  <si>
    <t>Būvdarbu nosaukums</t>
  </si>
  <si>
    <t>Būvdarbu veids vai konstruktīvā elementa nosaukums</t>
  </si>
  <si>
    <t>Pārbaudīja</t>
  </si>
  <si>
    <t>Sertifkāta Nr.</t>
  </si>
  <si>
    <t>Tiešās izmaksas kopā, t. sk. darba devēja sociālais nodoklis (23,59%)</t>
  </si>
  <si>
    <t>Piezīme. Būvlaukuma izveidošanas un uzturēšanas izmaksas iekļautas virsizdevumos.</t>
  </si>
  <si>
    <r>
      <t>m</t>
    </r>
    <r>
      <rPr>
        <vertAlign val="superscript"/>
        <sz val="10"/>
        <rFont val="Arial"/>
        <family val="2"/>
      </rPr>
      <t>2</t>
    </r>
  </si>
  <si>
    <t>KOPSAVILKUMA APRĒĶINS  Nr. 1</t>
  </si>
  <si>
    <t>LOKĀLĀ TĀME Nr.1-1</t>
  </si>
  <si>
    <t>UKT TĪKLI</t>
  </si>
  <si>
    <t>vieta</t>
  </si>
  <si>
    <t>m</t>
  </si>
  <si>
    <t>gb</t>
  </si>
  <si>
    <t>Smilts zem caurulēm h=0.15m</t>
  </si>
  <si>
    <r>
      <t>m</t>
    </r>
    <r>
      <rPr>
        <vertAlign val="superscript"/>
        <sz val="10"/>
        <rFont val="Arial"/>
        <family val="2"/>
      </rPr>
      <t>3</t>
    </r>
  </si>
  <si>
    <t>Smilts virs caurulēm h=0.30m</t>
  </si>
  <si>
    <t xml:space="preserve"> 1.1</t>
  </si>
  <si>
    <t xml:space="preserve"> 1.2</t>
  </si>
  <si>
    <t xml:space="preserve"> 1.3</t>
  </si>
  <si>
    <t xml:space="preserve"> 1.4</t>
  </si>
  <si>
    <t xml:space="preserve"> 1.5</t>
  </si>
  <si>
    <t>Saimniecības kanalizācija K1</t>
  </si>
  <si>
    <t xml:space="preserve"> 2.1</t>
  </si>
  <si>
    <t>Šķērsošanas ar kabeļiem</t>
  </si>
  <si>
    <t xml:space="preserve"> 2.2</t>
  </si>
  <si>
    <t xml:space="preserve"> 2.3</t>
  </si>
  <si>
    <t xml:space="preserve"> 2.4</t>
  </si>
  <si>
    <t xml:space="preserve"> 2.5</t>
  </si>
  <si>
    <t xml:space="preserve"> 2.6</t>
  </si>
  <si>
    <t xml:space="preserve"> 2.7</t>
  </si>
  <si>
    <t>kpl</t>
  </si>
  <si>
    <t>Trejgabals ar atlokiem D100 x D100</t>
  </si>
  <si>
    <t>Īscaurule d100mm ar atlokiem</t>
  </si>
  <si>
    <t>Adapteris stiepes noturīgs d100mm</t>
  </si>
  <si>
    <t>Pazemes aizbīdnis DN25 ar kapi nemazāk par 160mm EN-124</t>
  </si>
  <si>
    <t>PE līkums OD110 - 45°</t>
  </si>
  <si>
    <t>PE Elektrometināmais līkums 58° (pagriezienu paredzēts metināt) OD110mm</t>
  </si>
  <si>
    <t>Pazemes ugunsdzēsības hidrants DN100</t>
  </si>
  <si>
    <t xml:space="preserve"> 1.6</t>
  </si>
  <si>
    <t xml:space="preserve"> 1.7</t>
  </si>
  <si>
    <t xml:space="preserve"> 1.8</t>
  </si>
  <si>
    <t xml:space="preserve"> 1.9</t>
  </si>
  <si>
    <t xml:space="preserve"> 1.10</t>
  </si>
  <si>
    <t xml:space="preserve"> 1.11</t>
  </si>
  <si>
    <t xml:space="preserve"> 1.12</t>
  </si>
  <si>
    <t xml:space="preserve"> 1.13</t>
  </si>
  <si>
    <t xml:space="preserve"> 1.14</t>
  </si>
  <si>
    <t xml:space="preserve"> 1.15</t>
  </si>
  <si>
    <t xml:space="preserve"> 1.16</t>
  </si>
  <si>
    <t xml:space="preserve"> 1.17</t>
  </si>
  <si>
    <t xml:space="preserve"> 1.18</t>
  </si>
  <si>
    <t xml:space="preserve"> 1.19</t>
  </si>
  <si>
    <t xml:space="preserve"> 1.20</t>
  </si>
  <si>
    <t xml:space="preserve"> 1.21</t>
  </si>
  <si>
    <t xml:space="preserve"> 1.22</t>
  </si>
  <si>
    <t xml:space="preserve"> 1.23</t>
  </si>
  <si>
    <t xml:space="preserve"> 1.24</t>
  </si>
  <si>
    <t xml:space="preserve"> 1.25</t>
  </si>
  <si>
    <t xml:space="preserve"> 2.8</t>
  </si>
  <si>
    <t xml:space="preserve"> 2.9</t>
  </si>
  <si>
    <t xml:space="preserve"> 2.10</t>
  </si>
  <si>
    <t xml:space="preserve"> 2.11</t>
  </si>
  <si>
    <t xml:space="preserve"> 2.12</t>
  </si>
  <si>
    <t>Pazemes aizbīdnis DN100 ar kapi ne mazāk par 160mm EN-124</t>
  </si>
  <si>
    <t>UKT TĪKLI IELAI RŪ</t>
  </si>
  <si>
    <t>Ūdensapgādes un kanalizācijas sistēmas ielas cauruļvadi ēkām zemes gabalos</t>
  </si>
  <si>
    <t>Stērstu iela 13C un Stērstu ielā 13B</t>
  </si>
  <si>
    <t>Pazemes aizbīdnis DN32 ar kapi nemazāk par 160mm EN-124</t>
  </si>
  <si>
    <t xml:space="preserve"> 1.26</t>
  </si>
  <si>
    <t>Paredzēt CCTV inspekciju centralizētās kanalizācijas sistēmas tīklam SIA"Rīgas ūdens" pārstāvja klātbūtnē</t>
  </si>
  <si>
    <t>Izjaucams atloku savienojums d100mm</t>
  </si>
  <si>
    <t>Elektrometināms trejgabals OD110 x OD110</t>
  </si>
  <si>
    <t>Īscaurule (PE) OD110mm ar rotējošu atloku (TER DN100)</t>
  </si>
  <si>
    <t>Elektrometināma pāreja OD110 x OD63</t>
  </si>
  <si>
    <t>Elektrometināma pāreja OD63 x OD40</t>
  </si>
  <si>
    <t xml:space="preserve">Elektrometināma pāreja OD40 x DN32 ar vītni </t>
  </si>
  <si>
    <t>Ķīļveida servisa aizbīdnis DN32 ar iekšējo vītni, ar kapi nemazāk par 160mm EN-124</t>
  </si>
  <si>
    <t>Uzstadīt dz/b aku DN1000  H līdz 1.50m ar pilnu hidroizolāciju, atbilstoši LVS EN 15383 vai LVS EN 1917. Betona klasi, skatakām un to elementiem, paredzēt ne zemāku par B30, ūdenscaurlaidības marku W10, sala izturību F200. Blīvējumam skatakās, ar grodos iestrādātiem gumijas blīvgredzeniem jeb grodiem ar gropi blīvējuma iestrādei, jāatbilst LVS EN 681-1. Skataku kāpšļiem jāatbilst LVS EN 13101, bet stacionārām kāpnēm LVS EN 14396:2004, iesk.grunts darbus un visas nepieciešamās pārbaudes</t>
  </si>
  <si>
    <t>Ieguldīt kaļamā ķeta caurules D200 atbilst BS EN545 ar rupniecīski izgatavotu siltumizolāciju,  uz H līdz 1.5 m</t>
  </si>
  <si>
    <t>AKAS LŪKAS PĀRSEDZE STACIONĀRĀ TIPA DZ/B AKAI AR PĀRSEGUMA PLĀTNI CEĻA (IELAS) BRAUCAMAJĀ DAĻĀ (BRAUKTUVE AR BRUĢA SEGUMU) -  AKAS LŪKU PĀRSEDZE 124-2-D400-2/2-CO**</t>
  </si>
  <si>
    <t>AKAS LŪKAS PĀRSEDZE PELDOŠĀ TIPA DZ/B AKAI AR PĀRSEGUMA PLĀTNI  CEĻA (IELAS) BRAUCAMAJĀ DAĻĀ  (ASFALTBETONA SEGUMĀ) - AKAS LŪKU PĀRSEDZE 124-2-D400-2/2-CO**</t>
  </si>
  <si>
    <t xml:space="preserve"> 2.13</t>
  </si>
  <si>
    <t xml:space="preserve"> 2.14</t>
  </si>
  <si>
    <t>Ūdensvads Ū1</t>
  </si>
  <si>
    <t>Pieslēgums pie esošiem kanalizācijas tīkliem Stērstu ielā d250 x D200 jaunprojektējamā akā</t>
  </si>
  <si>
    <t xml:space="preserve"> 2.15</t>
  </si>
  <si>
    <t>Ieguldīt PP daudzslāņu gludsienu pašteces kanalizācijas caurule  
KL T8 OD160 uz H līdz 1.5m</t>
  </si>
  <si>
    <t>Šķērsošanas ar esošiem un projektējamiem ūdensvada un kanalizācijas tīkliem</t>
  </si>
  <si>
    <t>Šķērsošanas ar esošiem un projektējamiem kanalizācijas tīkliem</t>
  </si>
  <si>
    <t>Uzstādīt betona atbalstu projektējamas ūdensvada maģistrāles OD110 - 45° pagriezieniem</t>
  </si>
  <si>
    <t>Uzstādīt aizsargčaulu caurulei d250 šķērsojot dz/b akas sienu</t>
  </si>
  <si>
    <t>Uzstādīt aizsargčaulu caurulei OD160 šķersojot dz/b  akas sienu</t>
  </si>
  <si>
    <t>Uzstādīt aizsargčaulu caurulei D200šķērsojot dz/b akas sienu</t>
  </si>
  <si>
    <t>Projektējamas caurules OD110mm pieslēgums pie esošas kaļamā ķeta caurules d100 Stērstu ielā</t>
  </si>
  <si>
    <t>Ieguldīt polietilēna spiedcaurules  OD32  polietilēna
materiāla PE 100-RC PN10 ar integrētu ārējās sieniņas aizsargslāni uz H līdz 2.50m  Kopā ar signālstiepli un signāllentu</t>
  </si>
  <si>
    <t>Pievienojums pie projektējamas ūdensvada maģistrāles caurules OD110 ar sedlu OD110 x OD32 (sedliem jābūt elektrometināmiem )</t>
  </si>
  <si>
    <t xml:space="preserve"> 2.16</t>
  </si>
  <si>
    <t>Karstā asfalta dilumkārta AC 11 surf (AADTj, pievestā 501-3500) - 4 cm</t>
  </si>
  <si>
    <t>Karstā asfalta saistes kārta AC 22 bin (AADTj, smagie 101-1000) - 6 cm</t>
  </si>
  <si>
    <t>Karstā asfalta seguma apakškārta AC 32 base (AADTj,smagie 101-1000) - 8cm</t>
  </si>
  <si>
    <t>Minerālmateriālu maisījums 0/63ps (AADTj, smagie 101-500) vai 0/56 (AADTj, smagie 101-500) vai 0/45 (AADTj, smagie 101-500) - 25 cm</t>
  </si>
  <si>
    <t>Karstais asfalts AC 8 surf - 4 cm</t>
  </si>
  <si>
    <t>Minerālmateriālu maisījums 0/56 (AADTj, smagie ≤100) vai 0/45 (AADTj, smagie ≤100) - 12 cm</t>
  </si>
  <si>
    <t>Salturīgās kārtas minerālmateriāli nestspējai ≥60 Mpa - 30 cm</t>
  </si>
  <si>
    <t>Brauktuves apmales</t>
  </si>
  <si>
    <t>Ietves apmales</t>
  </si>
  <si>
    <t xml:space="preserve"> 2.17</t>
  </si>
  <si>
    <t>Tāme sastādīta: 2024.gada __________</t>
  </si>
  <si>
    <t xml:space="preserve">Tāme sastādīta 2024.gada tirgus cenās, pamatojoties uz UKT daļas rasējumiem. </t>
  </si>
  <si>
    <r>
      <t>Polietilēna cauruļvads OD110 P</t>
    </r>
    <r>
      <rPr>
        <u/>
        <sz val="10"/>
        <rFont val="Arial"/>
        <family val="2"/>
        <charset val="186"/>
      </rPr>
      <t>E 100-RC PN10</t>
    </r>
    <r>
      <rPr>
        <sz val="10"/>
        <rFont val="Arial"/>
        <family val="2"/>
      </rPr>
      <t xml:space="preserve"> ar integrētu ārējās sieniņas aizsargslāni uz H līdz 2.50m   Kopā ar signālstiepli un signāllentu, iesk.grunts darbus un visas nepieciešamās pārbaudes</t>
    </r>
  </si>
  <si>
    <t>Polietilēna auruļvads OD40 PE 100-RC PN10 ar integrētu ārējās sieniņas aizsargslāni uz H līdz 2.50m  Kopā ar signālstiepli un signāllentu</t>
  </si>
  <si>
    <t>Brauktuves asfalta seguma demontāža un atjaunošana</t>
  </si>
  <si>
    <t>Ietves asfalta seguma demontāža un atjaunošana</t>
  </si>
  <si>
    <t xml:space="preserve">Sertifkāta Nr. </t>
  </si>
  <si>
    <t>Virsizdevumi ____%</t>
  </si>
  <si>
    <t>Peļņa ____%</t>
  </si>
  <si>
    <r>
      <t>Objekta izmaksas (</t>
    </r>
    <r>
      <rPr>
        <i/>
        <sz val="10"/>
        <rFont val="Arial"/>
        <family val="2"/>
        <charset val="186"/>
      </rPr>
      <t>euro</t>
    </r>
    <r>
      <rPr>
        <sz val="10"/>
        <rFont val="Arial"/>
        <family val="2"/>
        <charset val="186"/>
      </rPr>
      <t xml:space="preserve">) </t>
    </r>
  </si>
  <si>
    <r>
      <t>Darba alga (</t>
    </r>
    <r>
      <rPr>
        <i/>
        <sz val="10"/>
        <rFont val="Arial"/>
        <family val="2"/>
        <charset val="186"/>
      </rPr>
      <t>euro</t>
    </r>
    <r>
      <rPr>
        <sz val="10"/>
        <rFont val="Arial"/>
        <family val="2"/>
        <charset val="186"/>
      </rPr>
      <t>)</t>
    </r>
  </si>
  <si>
    <r>
      <t>Būvizstrādājumi  (</t>
    </r>
    <r>
      <rPr>
        <i/>
        <sz val="10"/>
        <rFont val="Arial"/>
        <family val="2"/>
        <charset val="186"/>
      </rPr>
      <t>euro</t>
    </r>
    <r>
      <rPr>
        <sz val="10"/>
        <rFont val="Arial"/>
        <family val="2"/>
        <charset val="186"/>
      </rPr>
      <t xml:space="preserve">) </t>
    </r>
  </si>
  <si>
    <r>
      <t>Mehānismi (</t>
    </r>
    <r>
      <rPr>
        <i/>
        <sz val="10"/>
        <rFont val="Arial"/>
        <family val="2"/>
        <charset val="186"/>
      </rPr>
      <t>euro</t>
    </r>
    <r>
      <rPr>
        <sz val="10"/>
        <rFont val="Arial"/>
        <family val="2"/>
        <charset val="186"/>
      </rPr>
      <t>)</t>
    </r>
  </si>
  <si>
    <t>Piezīmes:</t>
  </si>
  <si>
    <t>1. Finanšu piedāvājumā jāiekļauj darbaspēka, materiālu, iekārtu, aprīkojuma un visu citu iespējamo Darbu izpildes izdevumu izmaksas. Pretendents nav tiesīgs Finanšu piedāvājuma tāmi papildināt ar jaunām izmaksu pozīcijām vai dzēst esošās izmaksu pozīcijas.</t>
  </si>
  <si>
    <t>2. Finanšu piedāvājumā aprēķinus jāveic formulās ar noapaļojumu divi cipari aiz komata (jāizmanto funkcija “round”).</t>
  </si>
  <si>
    <t>3. Finanšu piedāvājumā vienības cenas darba algas izmaksas aprēķinu jāveic pēc formulas “laika norma x stundas likme = alga”.</t>
  </si>
  <si>
    <t>4. Finanšu piedāvājumā katras pozīcijas darba algas, būvizstrādājumu un mehānismu kopējās izmaksas aprēķinu jāveic pēc formulas “kopējais apjoms x vienības izmaksas”.</t>
  </si>
  <si>
    <t>5. Sagatavojot Finanšu piedāvājumu, Pretendentam ir jāņem vērā, ka būvdarbu izpildei nepieciešamos materiālus (būvizstrādājumus) – lūku pārsedzes (tikai ķeta elementus) un kapes (komplektā ar apakšējo atbalsta plātni) ar SIA “Rīgas ūdens” logo – nodrošina Pasūtītājs. Pretendentam Finanšu piedāvājumā šo materiālu izmaksas jāparedz EUR 0,00 vērtībā.</t>
  </si>
  <si>
    <t>Maksa par ceļa elementu lietošanu saskaņā ar  Rīgas domes 12.07.2023. lēmumu Nr.RD-23-2771-lē “Par nomas maksas noteikšanu par ceļa elementu lietošanu Rīgas valstspilsētas pašvaldības administratīvajā teritorijā”.</t>
  </si>
  <si>
    <r>
      <rPr>
        <b/>
        <sz val="10"/>
        <color rgb="FF0070C0"/>
        <rFont val="Arial"/>
        <family val="2"/>
        <charset val="186"/>
      </rPr>
      <t>Piezīmes</t>
    </r>
    <r>
      <rPr>
        <sz val="10"/>
        <color rgb="FF0070C0"/>
        <rFont val="Arial"/>
        <family val="2"/>
        <charset val="186"/>
      </rPr>
      <t>:</t>
    </r>
    <r>
      <rPr>
        <sz val="10"/>
        <rFont val="Arial"/>
        <family val="2"/>
        <charset val="186"/>
      </rPr>
      <t xml:space="preserve">
1. Finanšu piedāvājumā jāiekļauj darbaspēka, materiālu, iekārtu, aprīkojuma un visu citu iespējamo Darbu izpildes izdevumu izmaksas. Pretendents nav tiesīgs Finanšu piedāvājuma tāmi papildināt ar jaunām izmaksu pozīcijām vai dzēst esošās izmaksu pozīcijas.
2. Finanšu piedāvājumā aprēķinus jāveic formulās ar noapaļojumu divi cipari aiz komata (jāizmanto funkcija “round”).</t>
    </r>
  </si>
  <si>
    <r>
      <rPr>
        <b/>
        <sz val="10"/>
        <color rgb="FF0070C0"/>
        <rFont val="Arial"/>
        <family val="2"/>
        <charset val="186"/>
      </rPr>
      <t>Piezīmes:</t>
    </r>
    <r>
      <rPr>
        <sz val="10"/>
        <color theme="1"/>
        <rFont val="Arial"/>
        <family val="2"/>
        <charset val="186"/>
      </rPr>
      <t xml:space="preserve">
1. Finanšu piedāvājumā jāiekļauj darbaspēka, materiālu, iekārtu, aprīkojuma un visu citu iespējamo Darbu izpildes izdevumu izmaksas. Pretendents nav tiesīgs Finanšu piedāvājuma tāmi papildināt ar jaunām izmaksu pozīcijām vai dzēst esošās izmaksu pozīcijas.
2. Finanšu piedāvājumā aprēķinus jāveic formulās ar noapaļojumu divi cipari aiz komata (jāizmanto funkcija “round”).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</si>
</sst>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0"/>
      <name val="Arial"/>
      <charset val="186"/>
    </font>
    <font>
      <sz val="8"/>
      <name val="Arial"/>
      <family val="2"/>
      <charset val="186"/>
    </font>
    <font>
      <sz val="10"/>
      <name val="Arial"/>
      <family val="2"/>
    </font>
    <font>
      <sz val="11"/>
      <name val="Arial"/>
      <family val="2"/>
    </font>
    <font>
      <b/>
      <sz val="10"/>
      <name val="Arial"/>
      <family val="2"/>
    </font>
    <font>
      <b/>
      <sz val="11"/>
      <name val="Arial"/>
      <family val="2"/>
    </font>
    <font>
      <i/>
      <sz val="10"/>
      <name val="Arial"/>
      <family val="2"/>
      <charset val="186"/>
    </font>
    <font>
      <b/>
      <sz val="10"/>
      <name val="Arial"/>
      <family val="2"/>
      <charset val="186"/>
    </font>
    <font>
      <i/>
      <sz val="11"/>
      <name val="Arial"/>
      <family val="2"/>
      <charset val="186"/>
    </font>
    <font>
      <b/>
      <i/>
      <sz val="9"/>
      <name val="Arial"/>
      <family val="2"/>
      <charset val="186"/>
    </font>
    <font>
      <vertAlign val="superscript"/>
      <sz val="10"/>
      <name val="Arial"/>
      <family val="2"/>
    </font>
    <font>
      <sz val="8"/>
      <name val="Arial"/>
      <family val="2"/>
    </font>
    <font>
      <u/>
      <sz val="10"/>
      <name val="Arial"/>
      <family val="2"/>
      <charset val="186"/>
    </font>
    <font>
      <sz val="10"/>
      <color theme="1"/>
      <name val="Arial"/>
      <family val="2"/>
      <charset val="186"/>
    </font>
    <font>
      <sz val="12"/>
      <name val="Courier"/>
      <family val="1"/>
      <charset val="186"/>
    </font>
    <font>
      <sz val="11"/>
      <color indexed="8"/>
      <name val="Calibri"/>
      <family val="2"/>
      <charset val="186"/>
    </font>
    <font>
      <b/>
      <u/>
      <sz val="10"/>
      <name val="Arial"/>
      <family val="2"/>
      <charset val="186"/>
    </font>
    <font>
      <sz val="10"/>
      <name val="Arial"/>
      <family val="2"/>
      <charset val="186"/>
    </font>
    <font>
      <sz val="11"/>
      <name val="Arial"/>
      <family val="2"/>
      <charset val="186"/>
    </font>
    <font>
      <b/>
      <sz val="11"/>
      <name val="Arial"/>
      <family val="2"/>
      <charset val="186"/>
    </font>
    <font>
      <sz val="10"/>
      <color rgb="FF0070C0"/>
      <name val="Arial"/>
      <family val="2"/>
      <charset val="186"/>
    </font>
    <font>
      <b/>
      <sz val="10"/>
      <color rgb="FF0070C0"/>
      <name val="Arial"/>
      <family val="2"/>
      <charset val="186"/>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style="thin">
        <color indexed="64"/>
      </left>
      <right style="thin">
        <color indexed="64"/>
      </right>
      <top/>
      <bottom/>
      <diagonal/>
    </border>
  </borders>
  <cellStyleXfs count="5">
    <xf numFmtId="0" fontId="0" fillId="0" borderId="0"/>
    <xf numFmtId="0" fontId="2" fillId="0" borderId="0"/>
    <xf numFmtId="0" fontId="2" fillId="0" borderId="0"/>
    <xf numFmtId="0" fontId="14" fillId="0" borderId="0"/>
    <xf numFmtId="0" fontId="15" fillId="0" borderId="0"/>
  </cellStyleXfs>
  <cellXfs count="153">
    <xf numFmtId="0" fontId="0" fillId="0" borderId="0" xfId="0"/>
    <xf numFmtId="0" fontId="2" fillId="0" borderId="0" xfId="0" applyFont="1" applyAlignment="1">
      <alignment horizontal="center" vertical="top" wrapText="1"/>
    </xf>
    <xf numFmtId="0" fontId="2" fillId="0" borderId="0" xfId="0" applyFont="1" applyAlignment="1">
      <alignment vertical="top" wrapText="1"/>
    </xf>
    <xf numFmtId="0" fontId="2" fillId="0" borderId="0" xfId="0" applyFont="1" applyAlignment="1">
      <alignment horizontal="center" vertical="top"/>
    </xf>
    <xf numFmtId="0" fontId="2" fillId="0" borderId="0" xfId="0" applyFont="1" applyAlignment="1">
      <alignment vertical="top"/>
    </xf>
    <xf numFmtId="2" fontId="2" fillId="0" borderId="0" xfId="0" applyNumberFormat="1" applyFont="1" applyAlignment="1">
      <alignment vertical="top"/>
    </xf>
    <xf numFmtId="0" fontId="2" fillId="0" borderId="0" xfId="0" applyFont="1"/>
    <xf numFmtId="0" fontId="2" fillId="0" borderId="1" xfId="0" applyFont="1" applyBorder="1" applyAlignment="1">
      <alignment horizontal="center" vertical="center" textRotation="90" wrapText="1"/>
    </xf>
    <xf numFmtId="2" fontId="2" fillId="0" borderId="1" xfId="0" applyNumberFormat="1" applyFont="1" applyBorder="1" applyAlignment="1">
      <alignment horizontal="center" vertical="center" textRotation="90" wrapText="1"/>
    </xf>
    <xf numFmtId="0" fontId="3" fillId="0" borderId="0" xfId="0" applyFont="1" applyAlignment="1">
      <alignment horizontal="left" vertical="top"/>
    </xf>
    <xf numFmtId="2" fontId="2" fillId="0" borderId="0" xfId="0" applyNumberFormat="1" applyFont="1" applyAlignment="1">
      <alignment horizontal="right" vertical="top"/>
    </xf>
    <xf numFmtId="0" fontId="2" fillId="0" borderId="5" xfId="0" applyFont="1" applyBorder="1" applyAlignment="1">
      <alignment horizontal="center" vertical="top"/>
    </xf>
    <xf numFmtId="0" fontId="2" fillId="0" borderId="13" xfId="0" applyFont="1" applyBorder="1" applyAlignment="1">
      <alignment horizontal="center" vertical="top"/>
    </xf>
    <xf numFmtId="0" fontId="2" fillId="0" borderId="13" xfId="0" applyFont="1" applyBorder="1" applyAlignment="1">
      <alignment vertical="top"/>
    </xf>
    <xf numFmtId="2" fontId="2" fillId="0" borderId="13" xfId="0" applyNumberFormat="1" applyFont="1" applyBorder="1" applyAlignment="1">
      <alignment vertical="top"/>
    </xf>
    <xf numFmtId="0" fontId="2" fillId="0" borderId="13" xfId="0" applyFont="1" applyBorder="1" applyAlignment="1">
      <alignment horizontal="center" vertical="top" wrapText="1"/>
    </xf>
    <xf numFmtId="0" fontId="2" fillId="0" borderId="7" xfId="0" applyFont="1" applyBorder="1" applyAlignment="1">
      <alignment vertical="top" wrapText="1"/>
    </xf>
    <xf numFmtId="0" fontId="2" fillId="0" borderId="7" xfId="0" applyFont="1" applyBorder="1" applyAlignment="1">
      <alignment horizontal="center" vertical="top"/>
    </xf>
    <xf numFmtId="2" fontId="2" fillId="0" borderId="7" xfId="0" applyNumberFormat="1" applyFont="1" applyBorder="1" applyAlignment="1">
      <alignment vertical="top"/>
    </xf>
    <xf numFmtId="0" fontId="2" fillId="0" borderId="13" xfId="0" applyFont="1" applyBorder="1"/>
    <xf numFmtId="0" fontId="2" fillId="0" borderId="0" xfId="0" applyFont="1" applyAlignment="1">
      <alignment horizontal="left" vertical="top" wrapText="1"/>
    </xf>
    <xf numFmtId="0" fontId="2" fillId="0" borderId="0" xfId="0" applyFont="1" applyAlignment="1">
      <alignment horizontal="left" vertical="top"/>
    </xf>
    <xf numFmtId="2" fontId="4" fillId="0" borderId="0" xfId="0" applyNumberFormat="1" applyFont="1" applyAlignment="1">
      <alignment vertical="top"/>
    </xf>
    <xf numFmtId="2" fontId="4" fillId="0" borderId="0" xfId="0" applyNumberFormat="1" applyFont="1"/>
    <xf numFmtId="0" fontId="5" fillId="0" borderId="0" xfId="0" applyFont="1" applyAlignment="1">
      <alignment vertical="top"/>
    </xf>
    <xf numFmtId="0" fontId="3" fillId="0" borderId="0" xfId="0" applyFont="1" applyAlignment="1">
      <alignment vertical="top"/>
    </xf>
    <xf numFmtId="0" fontId="6" fillId="0" borderId="6" xfId="0" applyFont="1" applyBorder="1" applyAlignment="1">
      <alignment horizontal="right" vertical="top" wrapText="1"/>
    </xf>
    <xf numFmtId="4" fontId="7" fillId="0" borderId="0" xfId="0" applyNumberFormat="1" applyFont="1"/>
    <xf numFmtId="0" fontId="7" fillId="0" borderId="0" xfId="0" applyFont="1"/>
    <xf numFmtId="0" fontId="4" fillId="0" borderId="0" xfId="0" applyFont="1" applyAlignment="1">
      <alignment horizontal="left" vertical="top"/>
    </xf>
    <xf numFmtId="0" fontId="2" fillId="0" borderId="5" xfId="0" applyFont="1" applyBorder="1" applyAlignment="1">
      <alignment horizontal="center"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4" fillId="0" borderId="5" xfId="0" applyFont="1" applyBorder="1" applyAlignment="1">
      <alignment horizontal="left" vertical="center" wrapText="1"/>
    </xf>
    <xf numFmtId="0" fontId="2" fillId="0" borderId="9" xfId="0" applyFont="1" applyBorder="1" applyAlignment="1">
      <alignment horizontal="left" vertical="center" wrapText="1"/>
    </xf>
    <xf numFmtId="0" fontId="7" fillId="0" borderId="1" xfId="0" applyFont="1" applyBorder="1" applyAlignment="1">
      <alignment horizontal="center" vertical="top"/>
    </xf>
    <xf numFmtId="0" fontId="7" fillId="0" borderId="1" xfId="0" applyFont="1" applyBorder="1" applyAlignment="1">
      <alignment horizontal="right" vertical="top" wrapText="1"/>
    </xf>
    <xf numFmtId="4" fontId="7" fillId="0" borderId="1" xfId="0" applyNumberFormat="1" applyFont="1" applyBorder="1" applyAlignment="1">
      <alignment horizontal="right" vertical="top" wrapText="1"/>
    </xf>
    <xf numFmtId="4" fontId="7" fillId="0" borderId="1" xfId="0" applyNumberFormat="1" applyFont="1" applyBorder="1" applyAlignment="1">
      <alignment horizontal="right" vertical="top"/>
    </xf>
    <xf numFmtId="4" fontId="7" fillId="0" borderId="1" xfId="0" applyNumberFormat="1" applyFont="1" applyBorder="1" applyAlignment="1">
      <alignment vertical="top"/>
    </xf>
    <xf numFmtId="4" fontId="7" fillId="0" borderId="1" xfId="0" applyNumberFormat="1" applyFont="1" applyBorder="1" applyAlignment="1">
      <alignment vertical="top" wrapText="1"/>
    </xf>
    <xf numFmtId="0" fontId="4" fillId="0" borderId="0" xfId="0" applyFont="1" applyAlignment="1">
      <alignment vertical="top"/>
    </xf>
    <xf numFmtId="2" fontId="3" fillId="0" borderId="0" xfId="0" applyNumberFormat="1" applyFont="1" applyAlignment="1">
      <alignment horizontal="right" vertical="top"/>
    </xf>
    <xf numFmtId="2" fontId="9" fillId="0" borderId="0" xfId="0" applyNumberFormat="1" applyFont="1" applyAlignment="1">
      <alignment horizontal="center"/>
    </xf>
    <xf numFmtId="0" fontId="2" fillId="0" borderId="11" xfId="0" applyFont="1" applyBorder="1" applyAlignment="1">
      <alignment horizontal="left" vertical="center" wrapText="1"/>
    </xf>
    <xf numFmtId="0" fontId="7" fillId="0" borderId="0" xfId="0" applyFont="1" applyAlignment="1">
      <alignment horizontal="center" vertical="top"/>
    </xf>
    <xf numFmtId="0" fontId="7" fillId="0" borderId="0" xfId="0" applyFont="1" applyAlignment="1">
      <alignment horizontal="center" vertical="top" wrapText="1"/>
    </xf>
    <xf numFmtId="0" fontId="7" fillId="0" borderId="0" xfId="0" applyFont="1" applyAlignment="1">
      <alignment vertical="top" wrapText="1"/>
    </xf>
    <xf numFmtId="0" fontId="7" fillId="0" borderId="0" xfId="0" applyFont="1" applyAlignment="1">
      <alignment vertical="top"/>
    </xf>
    <xf numFmtId="2" fontId="7" fillId="0" borderId="0" xfId="0" applyNumberFormat="1" applyFont="1" applyAlignment="1">
      <alignment vertical="top"/>
    </xf>
    <xf numFmtId="2" fontId="7" fillId="0" borderId="0" xfId="0" applyNumberFormat="1" applyFont="1" applyAlignment="1">
      <alignment horizontal="right" vertical="top"/>
    </xf>
    <xf numFmtId="2" fontId="7" fillId="0" borderId="15" xfId="0" applyNumberFormat="1" applyFont="1" applyBorder="1" applyAlignment="1">
      <alignment vertical="top"/>
    </xf>
    <xf numFmtId="2" fontId="7" fillId="0" borderId="15" xfId="0" applyNumberFormat="1" applyFont="1" applyBorder="1"/>
    <xf numFmtId="0" fontId="17" fillId="0" borderId="0" xfId="0" applyFont="1"/>
    <xf numFmtId="0" fontId="18" fillId="0" borderId="0" xfId="0" applyFont="1" applyAlignment="1">
      <alignment horizontal="left" vertical="top"/>
    </xf>
    <xf numFmtId="0" fontId="19" fillId="0" borderId="0" xfId="0" applyFont="1" applyAlignment="1">
      <alignment vertical="top" wrapText="1"/>
    </xf>
    <xf numFmtId="0" fontId="17" fillId="0" borderId="0" xfId="0" applyFont="1" applyAlignment="1">
      <alignment vertical="top" wrapText="1"/>
    </xf>
    <xf numFmtId="0" fontId="19" fillId="0" borderId="0" xfId="0" applyFont="1" applyAlignment="1">
      <alignment vertical="top"/>
    </xf>
    <xf numFmtId="0" fontId="7" fillId="0" borderId="0" xfId="0" applyFont="1" applyAlignment="1">
      <alignment horizontal="left" vertical="top"/>
    </xf>
    <xf numFmtId="0" fontId="17" fillId="0" borderId="0" xfId="0" applyFont="1" applyAlignment="1">
      <alignment horizontal="center" vertical="top" wrapText="1"/>
    </xf>
    <xf numFmtId="0" fontId="17" fillId="0" borderId="0" xfId="0" applyFont="1" applyAlignment="1">
      <alignment vertical="center"/>
    </xf>
    <xf numFmtId="0" fontId="17" fillId="0" borderId="2" xfId="0" applyFont="1" applyBorder="1" applyAlignment="1">
      <alignment horizontal="center" vertical="top"/>
    </xf>
    <xf numFmtId="0" fontId="17" fillId="0" borderId="3" xfId="0" applyFont="1" applyBorder="1" applyAlignment="1">
      <alignment horizontal="center" vertical="top" wrapText="1"/>
    </xf>
    <xf numFmtId="0" fontId="17" fillId="0" borderId="2" xfId="0" applyFont="1" applyBorder="1" applyAlignment="1">
      <alignment vertical="top" wrapText="1"/>
    </xf>
    <xf numFmtId="0" fontId="17" fillId="0" borderId="4" xfId="0" applyFont="1" applyBorder="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left" vertical="center" wrapText="1"/>
    </xf>
    <xf numFmtId="4" fontId="17" fillId="0" borderId="6" xfId="0" applyNumberFormat="1" applyFont="1" applyBorder="1" applyAlignment="1">
      <alignment vertical="center" wrapText="1"/>
    </xf>
    <xf numFmtId="4" fontId="17" fillId="0" borderId="0" xfId="0" applyNumberFormat="1" applyFont="1" applyAlignment="1">
      <alignment vertical="center"/>
    </xf>
    <xf numFmtId="0" fontId="17" fillId="0" borderId="1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19" xfId="0" applyFont="1" applyFill="1" applyBorder="1" applyAlignment="1">
      <alignment horizontal="left" vertical="center" wrapText="1"/>
    </xf>
    <xf numFmtId="4" fontId="17" fillId="0" borderId="9" xfId="0" applyNumberFormat="1" applyFont="1" applyFill="1" applyBorder="1" applyAlignment="1">
      <alignment vertical="center" wrapText="1"/>
    </xf>
    <xf numFmtId="0" fontId="17" fillId="0" borderId="10" xfId="0" applyFont="1" applyBorder="1" applyAlignment="1">
      <alignment horizontal="center" vertical="top"/>
    </xf>
    <xf numFmtId="0" fontId="17" fillId="0" borderId="11" xfId="0" applyFont="1" applyBorder="1" applyAlignment="1">
      <alignment horizontal="center" vertical="top"/>
    </xf>
    <xf numFmtId="0" fontId="17" fillId="0" borderId="12" xfId="0" applyFont="1" applyBorder="1" applyAlignment="1">
      <alignment horizontal="center" vertical="top" wrapText="1"/>
    </xf>
    <xf numFmtId="4" fontId="17" fillId="0" borderId="9" xfId="0" applyNumberFormat="1" applyFont="1" applyBorder="1" applyAlignment="1">
      <alignment vertical="top" wrapText="1"/>
    </xf>
    <xf numFmtId="4" fontId="17" fillId="0" borderId="0" xfId="0" applyNumberFormat="1" applyFont="1"/>
    <xf numFmtId="0" fontId="17" fillId="0" borderId="0" xfId="0" applyFont="1" applyAlignment="1">
      <alignment horizontal="center" vertical="top"/>
    </xf>
    <xf numFmtId="0" fontId="7" fillId="0" borderId="6" xfId="0" applyFont="1" applyBorder="1" applyAlignment="1">
      <alignment horizontal="right" vertical="top" wrapText="1"/>
    </xf>
    <xf numFmtId="0" fontId="7" fillId="0" borderId="11" xfId="0" applyFont="1" applyBorder="1" applyAlignment="1">
      <alignment horizontal="right" vertical="top" wrapText="1"/>
    </xf>
    <xf numFmtId="4" fontId="17" fillId="0" borderId="14" xfId="0" applyNumberFormat="1" applyFont="1" applyBorder="1" applyAlignment="1">
      <alignment vertical="top" wrapText="1"/>
    </xf>
    <xf numFmtId="0" fontId="7" fillId="0" borderId="0" xfId="0" applyFont="1" applyAlignment="1">
      <alignment horizontal="right" vertical="top" wrapText="1"/>
    </xf>
    <xf numFmtId="0" fontId="17" fillId="0" borderId="0" xfId="0" applyFont="1" applyAlignment="1">
      <alignment horizontal="left" vertical="top"/>
    </xf>
    <xf numFmtId="0" fontId="17" fillId="0" borderId="0" xfId="0" applyFont="1" applyAlignment="1">
      <alignment horizontal="left" vertical="top" wrapText="1"/>
    </xf>
    <xf numFmtId="0" fontId="17" fillId="3" borderId="0" xfId="0" applyFont="1" applyFill="1" applyAlignment="1">
      <alignment horizontal="center" vertical="top"/>
    </xf>
    <xf numFmtId="0" fontId="17" fillId="3" borderId="0" xfId="0" applyFont="1" applyFill="1" applyAlignment="1">
      <alignment horizontal="center" vertical="top" wrapText="1"/>
    </xf>
    <xf numFmtId="0" fontId="17" fillId="3" borderId="0" xfId="0" applyFont="1" applyFill="1" applyAlignment="1">
      <alignment vertical="top"/>
    </xf>
    <xf numFmtId="2" fontId="17" fillId="3" borderId="0" xfId="0" applyNumberFormat="1" applyFont="1" applyFill="1" applyAlignment="1">
      <alignment vertical="top"/>
    </xf>
    <xf numFmtId="0" fontId="17" fillId="3" borderId="0" xfId="0" applyFont="1" applyFill="1" applyAlignment="1">
      <alignment vertical="top" wrapText="1"/>
    </xf>
    <xf numFmtId="0" fontId="18" fillId="3" borderId="0" xfId="0" applyFont="1" applyFill="1" applyAlignment="1">
      <alignment horizontal="left" vertical="top"/>
    </xf>
    <xf numFmtId="0" fontId="18" fillId="3" borderId="0" xfId="0" applyFont="1" applyFill="1" applyAlignment="1">
      <alignment vertical="top"/>
    </xf>
    <xf numFmtId="0" fontId="19" fillId="3" borderId="0" xfId="0" applyFont="1" applyFill="1" applyAlignment="1">
      <alignment vertical="top"/>
    </xf>
    <xf numFmtId="17" fontId="7" fillId="3" borderId="0" xfId="0" applyNumberFormat="1" applyFont="1" applyFill="1" applyAlignment="1">
      <alignment horizontal="left" vertical="top"/>
    </xf>
    <xf numFmtId="2" fontId="12" fillId="3" borderId="0" xfId="0" applyNumberFormat="1" applyFont="1" applyFill="1" applyAlignment="1">
      <alignment vertical="top"/>
    </xf>
    <xf numFmtId="2" fontId="17" fillId="3" borderId="0" xfId="0" applyNumberFormat="1" applyFont="1" applyFill="1" applyAlignment="1">
      <alignment vertical="top" wrapText="1"/>
    </xf>
    <xf numFmtId="2" fontId="17" fillId="0" borderId="1" xfId="0" applyNumberFormat="1" applyFont="1" applyBorder="1" applyAlignment="1">
      <alignment horizontal="center" vertical="center" wrapText="1"/>
    </xf>
    <xf numFmtId="0" fontId="17" fillId="0" borderId="1" xfId="0" applyFont="1" applyBorder="1" applyAlignment="1">
      <alignment horizontal="center" vertical="top"/>
    </xf>
    <xf numFmtId="0" fontId="17" fillId="0" borderId="1" xfId="0" applyFont="1" applyBorder="1" applyAlignment="1">
      <alignment horizontal="left" vertical="top" wrapText="1"/>
    </xf>
    <xf numFmtId="0" fontId="17" fillId="0" borderId="1" xfId="0" applyFont="1" applyBorder="1" applyAlignment="1">
      <alignment vertical="top" wrapText="1"/>
    </xf>
    <xf numFmtId="0" fontId="17" fillId="0" borderId="1" xfId="0" applyFont="1" applyBorder="1" applyAlignment="1">
      <alignment vertical="top"/>
    </xf>
    <xf numFmtId="2" fontId="17" fillId="0" borderId="1" xfId="0" applyNumberFormat="1" applyFont="1" applyBorder="1" applyAlignment="1">
      <alignment vertical="top"/>
    </xf>
    <xf numFmtId="0" fontId="17" fillId="0" borderId="1" xfId="0" applyFont="1" applyBorder="1" applyAlignment="1">
      <alignment horizontal="center" vertical="center"/>
    </xf>
    <xf numFmtId="0" fontId="17" fillId="0" borderId="1" xfId="0" applyFont="1" applyBorder="1" applyAlignment="1">
      <alignment horizontal="left" vertical="center" wrapText="1"/>
    </xf>
    <xf numFmtId="4" fontId="17" fillId="0" borderId="1" xfId="0" applyNumberFormat="1" applyFont="1" applyBorder="1" applyAlignment="1">
      <alignment horizontal="right" vertical="center" wrapText="1"/>
    </xf>
    <xf numFmtId="4" fontId="17" fillId="0" borderId="1" xfId="0" applyNumberFormat="1" applyFont="1" applyBorder="1" applyAlignment="1">
      <alignment horizontal="right" vertical="center"/>
    </xf>
    <xf numFmtId="0" fontId="7" fillId="0" borderId="5" xfId="0" applyFont="1" applyBorder="1" applyAlignment="1">
      <alignment horizontal="right" vertical="top" wrapText="1"/>
    </xf>
    <xf numFmtId="4" fontId="17" fillId="0" borderId="15" xfId="0" applyNumberFormat="1" applyFont="1" applyBorder="1" applyAlignment="1">
      <alignment vertical="top" wrapText="1"/>
    </xf>
    <xf numFmtId="4" fontId="17" fillId="0" borderId="0" xfId="0" applyNumberFormat="1" applyFont="1" applyAlignment="1">
      <alignment horizontal="center" vertical="top"/>
    </xf>
    <xf numFmtId="4" fontId="17" fillId="0" borderId="0" xfId="0" applyNumberFormat="1" applyFont="1" applyAlignment="1">
      <alignment vertical="top"/>
    </xf>
    <xf numFmtId="4" fontId="17" fillId="0" borderId="1" xfId="0" applyNumberFormat="1" applyFont="1" applyBorder="1" applyAlignment="1">
      <alignment vertical="top" wrapText="1"/>
    </xf>
    <xf numFmtId="0" fontId="17" fillId="0" borderId="0" xfId="0" applyFont="1" applyAlignment="1">
      <alignment vertical="top"/>
    </xf>
    <xf numFmtId="2" fontId="17" fillId="0" borderId="0" xfId="0" applyNumberFormat="1" applyFont="1" applyAlignment="1">
      <alignment vertical="top"/>
    </xf>
    <xf numFmtId="0" fontId="2" fillId="0" borderId="0" xfId="0" applyFont="1" applyBorder="1" applyAlignment="1">
      <alignment horizontal="center" vertical="center" wrapText="1"/>
    </xf>
    <xf numFmtId="0" fontId="2" fillId="0" borderId="20" xfId="0" applyFont="1" applyBorder="1" applyAlignment="1">
      <alignment horizontal="right" vertical="center"/>
    </xf>
    <xf numFmtId="0" fontId="2" fillId="0" borderId="9" xfId="0" applyFont="1" applyBorder="1" applyAlignment="1">
      <alignment horizontal="right" vertical="center"/>
    </xf>
    <xf numFmtId="2" fontId="2" fillId="0" borderId="20" xfId="0" applyNumberFormat="1" applyFont="1" applyBorder="1" applyAlignment="1">
      <alignment vertical="center"/>
    </xf>
    <xf numFmtId="2" fontId="2" fillId="0" borderId="9" xfId="0" applyNumberFormat="1" applyFont="1" applyBorder="1" applyAlignment="1">
      <alignment vertical="center"/>
    </xf>
    <xf numFmtId="2" fontId="2" fillId="0" borderId="0" xfId="0" applyNumberFormat="1" applyFont="1" applyBorder="1" applyAlignment="1">
      <alignment vertical="center"/>
    </xf>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xf>
    <xf numFmtId="2" fontId="2" fillId="0" borderId="1" xfId="0" applyNumberFormat="1" applyFont="1" applyBorder="1" applyAlignment="1">
      <alignment horizontal="right" vertical="center"/>
    </xf>
    <xf numFmtId="2" fontId="2" fillId="0" borderId="1" xfId="0" applyNumberFormat="1" applyFont="1" applyBorder="1" applyAlignment="1">
      <alignment vertical="center"/>
    </xf>
    <xf numFmtId="2" fontId="2" fillId="0" borderId="1" xfId="0" applyNumberFormat="1" applyFont="1" applyBorder="1" applyAlignment="1">
      <alignment horizontal="center" vertical="center"/>
    </xf>
    <xf numFmtId="0" fontId="2" fillId="0" borderId="1" xfId="0" applyFont="1" applyBorder="1" applyAlignment="1">
      <alignment horizontal="right" vertical="center"/>
    </xf>
    <xf numFmtId="0" fontId="17" fillId="0" borderId="0" xfId="3" applyFont="1" applyAlignment="1">
      <alignment horizontal="left" vertical="center" wrapText="1"/>
    </xf>
    <xf numFmtId="0" fontId="17" fillId="0" borderId="0" xfId="3" applyFont="1" applyAlignment="1">
      <alignment horizontal="left" vertical="center"/>
    </xf>
    <xf numFmtId="0" fontId="16" fillId="0" borderId="0" xfId="0" applyFont="1" applyAlignment="1">
      <alignment horizontal="center" vertical="top"/>
    </xf>
    <xf numFmtId="0" fontId="17" fillId="0" borderId="2" xfId="0" applyFont="1" applyBorder="1" applyAlignment="1">
      <alignment horizontal="center" vertical="center" textRotation="90"/>
    </xf>
    <xf numFmtId="0" fontId="17" fillId="0" borderId="15" xfId="0" applyFont="1" applyBorder="1" applyAlignment="1">
      <alignment horizontal="center" vertical="center" textRotation="90"/>
    </xf>
    <xf numFmtId="0" fontId="17" fillId="0" borderId="2" xfId="0" applyFont="1" applyBorder="1" applyAlignment="1">
      <alignment horizontal="center" vertical="center" wrapText="1"/>
    </xf>
    <xf numFmtId="0" fontId="17" fillId="0" borderId="15" xfId="0" applyFont="1" applyBorder="1" applyAlignment="1">
      <alignment horizontal="center" vertical="center" wrapText="1"/>
    </xf>
    <xf numFmtId="0" fontId="17" fillId="2" borderId="2"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2" borderId="2" xfId="0" applyFont="1" applyFill="1" applyBorder="1" applyAlignment="1">
      <alignment horizontal="center" vertical="center" textRotation="90"/>
    </xf>
    <xf numFmtId="0" fontId="17" fillId="2" borderId="15" xfId="0" applyFont="1" applyFill="1" applyBorder="1" applyAlignment="1">
      <alignment horizontal="center" vertical="center" textRotation="90"/>
    </xf>
    <xf numFmtId="0" fontId="13" fillId="0" borderId="0" xfId="4" applyFont="1" applyAlignment="1">
      <alignment horizontal="left" vertical="center" wrapText="1"/>
    </xf>
    <xf numFmtId="0" fontId="13" fillId="0" borderId="0" xfId="4" applyFont="1" applyAlignment="1">
      <alignment horizontal="left" vertical="center"/>
    </xf>
    <xf numFmtId="0" fontId="19" fillId="3" borderId="0" xfId="0" applyFont="1" applyFill="1" applyAlignment="1">
      <alignment horizontal="left" vertical="top" wrapText="1"/>
    </xf>
    <xf numFmtId="2" fontId="17" fillId="0" borderId="2" xfId="0" applyNumberFormat="1" applyFont="1" applyBorder="1" applyAlignment="1">
      <alignment horizontal="center" vertical="center" textRotation="90" wrapText="1"/>
    </xf>
    <xf numFmtId="2" fontId="17" fillId="0" borderId="15" xfId="0" applyNumberFormat="1" applyFont="1" applyBorder="1" applyAlignment="1">
      <alignment horizontal="center" vertical="center" textRotation="90" wrapText="1"/>
    </xf>
    <xf numFmtId="0" fontId="18"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6" xfId="0" applyFont="1" applyBorder="1" applyAlignment="1">
      <alignment horizontal="center" vertical="center"/>
    </xf>
    <xf numFmtId="0" fontId="3" fillId="0" borderId="14" xfId="0" applyFont="1" applyBorder="1" applyAlignment="1">
      <alignment horizontal="center" vertical="center"/>
    </xf>
    <xf numFmtId="0" fontId="2" fillId="0" borderId="2" xfId="0" applyFont="1" applyBorder="1" applyAlignment="1">
      <alignment horizontal="center" vertical="center" textRotation="90"/>
    </xf>
    <xf numFmtId="0" fontId="2" fillId="0" borderId="15" xfId="0" applyFont="1" applyBorder="1" applyAlignment="1">
      <alignment horizontal="center" vertical="center" textRotation="90"/>
    </xf>
    <xf numFmtId="0" fontId="3" fillId="0" borderId="2" xfId="0" applyFont="1" applyBorder="1" applyAlignment="1">
      <alignment horizontal="center" vertical="center" wrapText="1"/>
    </xf>
    <xf numFmtId="0" fontId="3" fillId="0" borderId="15" xfId="0" applyFont="1" applyBorder="1" applyAlignment="1">
      <alignment horizontal="center" vertical="center" wrapText="1"/>
    </xf>
    <xf numFmtId="0" fontId="2" fillId="0" borderId="2" xfId="0" applyFont="1" applyBorder="1" applyAlignment="1">
      <alignment horizontal="center" vertical="center" textRotation="90" wrapText="1"/>
    </xf>
    <xf numFmtId="0" fontId="2" fillId="0" borderId="15" xfId="0" applyFont="1" applyBorder="1" applyAlignment="1">
      <alignment horizontal="center" vertical="center" textRotation="90" wrapText="1"/>
    </xf>
    <xf numFmtId="0" fontId="0" fillId="0" borderId="0" xfId="0" applyAlignment="1">
      <alignment wrapText="1"/>
    </xf>
    <xf numFmtId="0" fontId="21" fillId="0" borderId="0" xfId="0" applyFont="1"/>
  </cellXfs>
  <cellStyles count="5">
    <cellStyle name="Normal_OzolniekuUKT_07_07_2009_ar_formulam" xfId="3" xr:uid="{29DD952F-874C-41E1-9ACF-E70BE8F0535C}"/>
    <cellStyle name="Parasts" xfId="0" builtinId="0"/>
    <cellStyle name="Stils 1" xfId="1" xr:uid="{00000000-0005-0000-0000-000001000000}"/>
    <cellStyle name="Style 1" xfId="2" xr:uid="{00000000-0005-0000-0000-000002000000}"/>
    <cellStyle name="Обычный_Anna" xfId="4" xr:uid="{22127DBC-36C4-497A-9451-2F96936CDEE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5"/>
  <sheetViews>
    <sheetView showGridLines="0" tabSelected="1" view="pageBreakPreview" zoomScaleNormal="130" zoomScaleSheetLayoutView="100" workbookViewId="0">
      <selection activeCell="C8" sqref="C8:C9"/>
    </sheetView>
  </sheetViews>
  <sheetFormatPr defaultColWidth="9.140625" defaultRowHeight="12.75" x14ac:dyDescent="0.2"/>
  <cols>
    <col min="1" max="1" width="4.140625" style="78" customWidth="1"/>
    <col min="2" max="2" width="14.85546875" style="78" customWidth="1"/>
    <col min="3" max="3" width="56.85546875" style="59" customWidth="1"/>
    <col min="4" max="4" width="18" style="56" customWidth="1"/>
    <col min="5" max="16384" width="9.140625" style="53"/>
  </cols>
  <sheetData>
    <row r="1" spans="1:8" x14ac:dyDescent="0.2">
      <c r="A1" s="127" t="s">
        <v>31</v>
      </c>
      <c r="B1" s="127"/>
      <c r="C1" s="127"/>
      <c r="D1" s="127"/>
    </row>
    <row r="3" spans="1:8" ht="30" customHeight="1" x14ac:dyDescent="0.2">
      <c r="A3" s="54" t="s">
        <v>1</v>
      </c>
      <c r="B3" s="54"/>
      <c r="C3" s="55" t="str">
        <f>KOPS!D4</f>
        <v>Ūdensapgādes un kanalizācijas sistēmas ielas cauruļvadi ēkām zemes gabalos</v>
      </c>
    </row>
    <row r="4" spans="1:8" ht="15" x14ac:dyDescent="0.2">
      <c r="A4" s="54" t="s">
        <v>17</v>
      </c>
      <c r="B4" s="54"/>
      <c r="C4" s="57" t="str">
        <f>KOPS!D5</f>
        <v>Stērstu iela 13C un Stērstu ielā 13B</v>
      </c>
    </row>
    <row r="5" spans="1:8" ht="14.25" x14ac:dyDescent="0.2">
      <c r="A5" s="54" t="s">
        <v>4</v>
      </c>
      <c r="B5" s="54"/>
      <c r="C5" s="58"/>
    </row>
    <row r="6" spans="1:8" ht="14.25" x14ac:dyDescent="0.2">
      <c r="A6" s="54" t="s">
        <v>141</v>
      </c>
      <c r="B6" s="54"/>
    </row>
    <row r="8" spans="1:8" ht="20.25" customHeight="1" x14ac:dyDescent="0.2">
      <c r="A8" s="128" t="s">
        <v>5</v>
      </c>
      <c r="B8" s="134" t="s">
        <v>18</v>
      </c>
      <c r="C8" s="132" t="s">
        <v>19</v>
      </c>
      <c r="D8" s="130" t="s">
        <v>150</v>
      </c>
      <c r="E8" s="60"/>
    </row>
    <row r="9" spans="1:8" ht="56.25" customHeight="1" x14ac:dyDescent="0.2">
      <c r="A9" s="129"/>
      <c r="B9" s="135"/>
      <c r="C9" s="133"/>
      <c r="D9" s="131"/>
    </row>
    <row r="10" spans="1:8" x14ac:dyDescent="0.2">
      <c r="A10" s="61"/>
      <c r="B10" s="61"/>
      <c r="C10" s="62"/>
      <c r="D10" s="63"/>
    </row>
    <row r="11" spans="1:8" s="60" customFormat="1" x14ac:dyDescent="0.2">
      <c r="A11" s="64">
        <v>1</v>
      </c>
      <c r="B11" s="65">
        <v>1</v>
      </c>
      <c r="C11" s="66" t="str">
        <f>KOPS!D3</f>
        <v>UKT TĪKLI</v>
      </c>
      <c r="D11" s="67">
        <f>KOPS!D19</f>
        <v>0</v>
      </c>
      <c r="E11" s="68"/>
      <c r="F11" s="68"/>
      <c r="G11" s="68"/>
      <c r="H11" s="68"/>
    </row>
    <row r="12" spans="1:8" s="60" customFormat="1" ht="51" x14ac:dyDescent="0.2">
      <c r="A12" s="69">
        <v>2</v>
      </c>
      <c r="B12" s="70"/>
      <c r="C12" s="71" t="s">
        <v>160</v>
      </c>
      <c r="D12" s="72"/>
      <c r="E12" s="68"/>
      <c r="F12" s="68"/>
      <c r="G12" s="68"/>
      <c r="H12" s="68"/>
    </row>
    <row r="13" spans="1:8" x14ac:dyDescent="0.2">
      <c r="A13" s="73"/>
      <c r="B13" s="74"/>
      <c r="C13" s="75"/>
      <c r="D13" s="76"/>
      <c r="E13" s="77"/>
      <c r="F13" s="77"/>
      <c r="G13" s="77"/>
      <c r="H13" s="77"/>
    </row>
    <row r="14" spans="1:8" x14ac:dyDescent="0.2">
      <c r="C14" s="79" t="s">
        <v>0</v>
      </c>
      <c r="D14" s="40">
        <f>SUM(D11:D13)</f>
        <v>0</v>
      </c>
      <c r="E14" s="77"/>
      <c r="F14" s="77"/>
      <c r="G14" s="77"/>
      <c r="H14" s="77"/>
    </row>
    <row r="15" spans="1:8" x14ac:dyDescent="0.2">
      <c r="C15" s="80" t="s">
        <v>22</v>
      </c>
      <c r="D15" s="81">
        <f>ROUND(D14*21%,2)</f>
        <v>0</v>
      </c>
      <c r="E15" s="77"/>
      <c r="F15" s="77"/>
      <c r="G15" s="77"/>
      <c r="H15" s="77"/>
    </row>
    <row r="16" spans="1:8" x14ac:dyDescent="0.2">
      <c r="C16" s="82"/>
    </row>
    <row r="19" spans="1:4" x14ac:dyDescent="0.2">
      <c r="B19" s="83" t="s">
        <v>20</v>
      </c>
      <c r="D19" s="83"/>
    </row>
    <row r="20" spans="1:4" x14ac:dyDescent="0.2">
      <c r="B20" s="83"/>
      <c r="D20" s="83" t="s">
        <v>147</v>
      </c>
    </row>
    <row r="21" spans="1:4" x14ac:dyDescent="0.2">
      <c r="B21" s="84" t="s">
        <v>36</v>
      </c>
      <c r="D21" s="83"/>
    </row>
    <row r="22" spans="1:4" x14ac:dyDescent="0.2">
      <c r="D22" s="83" t="s">
        <v>37</v>
      </c>
    </row>
    <row r="23" spans="1:4" x14ac:dyDescent="0.2">
      <c r="B23" s="83"/>
    </row>
    <row r="25" spans="1:4" ht="79.5" customHeight="1" x14ac:dyDescent="0.2">
      <c r="A25" s="125" t="s">
        <v>161</v>
      </c>
      <c r="B25" s="126"/>
      <c r="C25" s="126"/>
      <c r="D25" s="126"/>
    </row>
  </sheetData>
  <mergeCells count="6">
    <mergeCell ref="A25:D25"/>
    <mergeCell ref="A1:D1"/>
    <mergeCell ref="A8:A9"/>
    <mergeCell ref="D8:D9"/>
    <mergeCell ref="C8:C9"/>
    <mergeCell ref="B8:B9"/>
  </mergeCells>
  <phoneticPr fontId="1" type="noConversion"/>
  <pageMargins left="0.74803149606299213" right="0.74803149606299213" top="1.7322834645669292" bottom="0.98425196850393704" header="0.51181102362204722" footer="0.51181102362204722"/>
  <pageSetup paperSize="9" scale="85" orientation="portrait" r:id="rId1"/>
  <headerFooter alignWithMargins="0">
    <oddHeader xml:space="preserve">&amp;RAPSTIPRINU
_______________________
&amp;8(Pasūtītāja paraksts un tā atšifrējums)
Z.V.
________.gada____._____________
</oddHeader>
    <oddFooter>&amp;C&amp;8&amp;P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J28"/>
  <sheetViews>
    <sheetView showGridLines="0" view="pageBreakPreview" topLeftCell="A2" zoomScale="91" zoomScaleNormal="100" zoomScaleSheetLayoutView="91" workbookViewId="0">
      <selection activeCell="A28" sqref="A28:H28"/>
    </sheetView>
  </sheetViews>
  <sheetFormatPr defaultColWidth="9.140625" defaultRowHeight="12.75" x14ac:dyDescent="0.2"/>
  <cols>
    <col min="1" max="1" width="4.140625" style="78" customWidth="1"/>
    <col min="2" max="2" width="10" style="78" customWidth="1"/>
    <col min="3" max="3" width="28.5703125" style="59" customWidth="1"/>
    <col min="4" max="4" width="17.7109375" style="56" customWidth="1"/>
    <col min="5" max="5" width="17.7109375" style="78" customWidth="1"/>
    <col min="6" max="6" width="17.7109375" style="111" customWidth="1"/>
    <col min="7" max="8" width="17.7109375" style="112" customWidth="1"/>
    <col min="9" max="9" width="9.140625" style="53"/>
    <col min="10" max="10" width="15.85546875" style="53" customWidth="1"/>
    <col min="11" max="16384" width="9.140625" style="53"/>
  </cols>
  <sheetData>
    <row r="1" spans="1:10" ht="25.5" customHeight="1" x14ac:dyDescent="0.2">
      <c r="A1" s="85"/>
      <c r="B1" s="85"/>
      <c r="C1" s="86"/>
      <c r="D1" s="138" t="s">
        <v>41</v>
      </c>
      <c r="E1" s="138"/>
      <c r="F1" s="87"/>
      <c r="G1" s="88"/>
      <c r="H1" s="88"/>
    </row>
    <row r="2" spans="1:10" x14ac:dyDescent="0.2">
      <c r="A2" s="85"/>
      <c r="B2" s="85"/>
      <c r="C2" s="86"/>
      <c r="D2" s="89"/>
      <c r="E2" s="85"/>
      <c r="F2" s="87"/>
      <c r="G2" s="88"/>
      <c r="H2" s="88"/>
    </row>
    <row r="3" spans="1:10" ht="14.25" x14ac:dyDescent="0.2">
      <c r="A3" s="90" t="s">
        <v>1</v>
      </c>
      <c r="B3" s="90"/>
      <c r="C3" s="86"/>
      <c r="D3" s="91" t="s">
        <v>43</v>
      </c>
      <c r="E3" s="85"/>
      <c r="F3" s="87"/>
      <c r="G3" s="88"/>
      <c r="H3" s="88"/>
    </row>
    <row r="4" spans="1:10" ht="15" x14ac:dyDescent="0.2">
      <c r="A4" s="90" t="s">
        <v>2</v>
      </c>
      <c r="B4" s="90"/>
      <c r="C4" s="86"/>
      <c r="D4" s="92" t="s">
        <v>99</v>
      </c>
      <c r="E4" s="85"/>
      <c r="F4" s="87"/>
      <c r="G4" s="88"/>
      <c r="H4" s="88"/>
    </row>
    <row r="5" spans="1:10" ht="15" x14ac:dyDescent="0.2">
      <c r="A5" s="90" t="s">
        <v>3</v>
      </c>
      <c r="B5" s="90"/>
      <c r="C5" s="86"/>
      <c r="D5" s="92" t="s">
        <v>100</v>
      </c>
      <c r="E5" s="85"/>
      <c r="F5" s="87"/>
      <c r="G5" s="88"/>
      <c r="H5" s="88"/>
    </row>
    <row r="6" spans="1:10" ht="14.25" x14ac:dyDescent="0.2">
      <c r="A6" s="90" t="s">
        <v>4</v>
      </c>
      <c r="B6" s="90"/>
      <c r="C6" s="86"/>
      <c r="D6" s="93"/>
      <c r="E6" s="85"/>
      <c r="F6" s="87"/>
      <c r="G6" s="94"/>
      <c r="H6" s="88"/>
    </row>
    <row r="7" spans="1:10" ht="14.25" x14ac:dyDescent="0.2">
      <c r="A7" s="90" t="s">
        <v>23</v>
      </c>
      <c r="B7" s="90"/>
      <c r="C7" s="86"/>
      <c r="D7" s="95">
        <f>D19</f>
        <v>0</v>
      </c>
      <c r="E7" s="85"/>
      <c r="F7" s="87"/>
      <c r="G7" s="88"/>
      <c r="H7" s="88"/>
    </row>
    <row r="8" spans="1:10" ht="14.25" x14ac:dyDescent="0.2">
      <c r="A8" s="90" t="s">
        <v>12</v>
      </c>
      <c r="B8" s="90"/>
      <c r="C8" s="86"/>
      <c r="D8" s="95">
        <f>H15</f>
        <v>0</v>
      </c>
      <c r="E8" s="85"/>
      <c r="F8" s="87"/>
      <c r="G8" s="88"/>
      <c r="H8" s="88"/>
    </row>
    <row r="9" spans="1:10" ht="14.25" x14ac:dyDescent="0.2">
      <c r="A9" s="90" t="str">
        <f>KOPT!A6</f>
        <v>Tāme sastādīta: 2024.gada __________</v>
      </c>
      <c r="B9" s="90"/>
      <c r="C9" s="86"/>
      <c r="D9" s="89"/>
      <c r="E9" s="85"/>
      <c r="F9" s="87"/>
      <c r="G9" s="88"/>
      <c r="H9" s="88"/>
    </row>
    <row r="10" spans="1:10" x14ac:dyDescent="0.2">
      <c r="A10" s="85"/>
      <c r="B10" s="85"/>
      <c r="C10" s="86"/>
      <c r="D10" s="89"/>
      <c r="E10" s="85"/>
      <c r="F10" s="87"/>
      <c r="G10" s="88"/>
      <c r="H10" s="88"/>
    </row>
    <row r="11" spans="1:10" ht="20.25" customHeight="1" x14ac:dyDescent="0.2">
      <c r="A11" s="128" t="s">
        <v>5</v>
      </c>
      <c r="B11" s="134" t="s">
        <v>13</v>
      </c>
      <c r="C11" s="132" t="s">
        <v>35</v>
      </c>
      <c r="D11" s="130" t="s">
        <v>24</v>
      </c>
      <c r="E11" s="141" t="s">
        <v>14</v>
      </c>
      <c r="F11" s="141"/>
      <c r="G11" s="141"/>
      <c r="H11" s="139" t="s">
        <v>10</v>
      </c>
      <c r="I11" s="60"/>
    </row>
    <row r="12" spans="1:10" ht="72" customHeight="1" x14ac:dyDescent="0.2">
      <c r="A12" s="129"/>
      <c r="B12" s="135"/>
      <c r="C12" s="133"/>
      <c r="D12" s="131"/>
      <c r="E12" s="96" t="s">
        <v>151</v>
      </c>
      <c r="F12" s="96" t="s">
        <v>152</v>
      </c>
      <c r="G12" s="96" t="s">
        <v>153</v>
      </c>
      <c r="H12" s="140"/>
    </row>
    <row r="13" spans="1:10" x14ac:dyDescent="0.2">
      <c r="A13" s="97"/>
      <c r="B13" s="97"/>
      <c r="C13" s="98"/>
      <c r="D13" s="99"/>
      <c r="E13" s="97"/>
      <c r="F13" s="100"/>
      <c r="G13" s="101"/>
      <c r="H13" s="101"/>
    </row>
    <row r="14" spans="1:10" s="60" customFormat="1" x14ac:dyDescent="0.2">
      <c r="A14" s="102">
        <v>1</v>
      </c>
      <c r="B14" s="102" t="s">
        <v>32</v>
      </c>
      <c r="C14" s="103" t="s">
        <v>98</v>
      </c>
      <c r="D14" s="104">
        <f>E14+F14+G14</f>
        <v>0</v>
      </c>
      <c r="E14" s="105">
        <f>'UKT ielas RU'!L66</f>
        <v>0</v>
      </c>
      <c r="F14" s="105">
        <f>'UKT ielas RU'!M66</f>
        <v>0</v>
      </c>
      <c r="G14" s="105">
        <f>'UKT ielas RU'!N66</f>
        <v>0</v>
      </c>
      <c r="H14" s="105">
        <f>'UKT ielas RU'!K66</f>
        <v>0</v>
      </c>
      <c r="I14" s="68"/>
      <c r="J14" s="68"/>
    </row>
    <row r="15" spans="1:10" s="28" customFormat="1" x14ac:dyDescent="0.2">
      <c r="A15" s="35"/>
      <c r="B15" s="35"/>
      <c r="C15" s="36" t="s">
        <v>15</v>
      </c>
      <c r="D15" s="37">
        <f>SUM(D14:D14)</f>
        <v>0</v>
      </c>
      <c r="E15" s="38">
        <f>SUM(E14:E14)</f>
        <v>0</v>
      </c>
      <c r="F15" s="38">
        <f>SUM(F14:F14)</f>
        <v>0</v>
      </c>
      <c r="G15" s="38">
        <f>SUM(G14:G14)</f>
        <v>0</v>
      </c>
      <c r="H15" s="39">
        <f>SUM(H14:H14)</f>
        <v>0</v>
      </c>
      <c r="I15" s="27"/>
      <c r="J15" s="27"/>
    </row>
    <row r="16" spans="1:10" x14ac:dyDescent="0.2">
      <c r="C16" s="106" t="s">
        <v>148</v>
      </c>
      <c r="D16" s="107"/>
      <c r="E16" s="108"/>
      <c r="F16" s="109"/>
      <c r="G16" s="109"/>
      <c r="H16" s="109"/>
      <c r="I16" s="77"/>
      <c r="J16" s="77"/>
    </row>
    <row r="17" spans="1:10" x14ac:dyDescent="0.2">
      <c r="C17" s="26" t="s">
        <v>21</v>
      </c>
      <c r="D17" s="110"/>
      <c r="E17" s="108"/>
      <c r="F17" s="109"/>
      <c r="G17" s="109"/>
      <c r="H17" s="109"/>
      <c r="I17" s="77"/>
      <c r="J17" s="77"/>
    </row>
    <row r="18" spans="1:10" x14ac:dyDescent="0.2">
      <c r="C18" s="79" t="s">
        <v>149</v>
      </c>
      <c r="D18" s="110"/>
      <c r="E18" s="108"/>
      <c r="F18" s="109"/>
      <c r="G18" s="109"/>
      <c r="H18" s="109"/>
      <c r="I18" s="77"/>
      <c r="J18" s="77"/>
    </row>
    <row r="19" spans="1:10" x14ac:dyDescent="0.2">
      <c r="C19" s="80" t="s">
        <v>16</v>
      </c>
      <c r="D19" s="40">
        <f>D15+D16+D18</f>
        <v>0</v>
      </c>
      <c r="E19" s="108"/>
      <c r="F19" s="109"/>
      <c r="G19" s="109"/>
      <c r="H19" s="109"/>
      <c r="I19" s="77"/>
      <c r="J19" s="77"/>
    </row>
    <row r="21" spans="1:10" x14ac:dyDescent="0.2">
      <c r="A21" s="83" t="s">
        <v>39</v>
      </c>
    </row>
    <row r="23" spans="1:10" x14ac:dyDescent="0.2">
      <c r="C23" s="84" t="s">
        <v>20</v>
      </c>
      <c r="F23" s="83"/>
      <c r="G23" s="111"/>
    </row>
    <row r="24" spans="1:10" x14ac:dyDescent="0.2">
      <c r="F24" s="83" t="s">
        <v>147</v>
      </c>
      <c r="G24" s="111"/>
    </row>
    <row r="25" spans="1:10" x14ac:dyDescent="0.2">
      <c r="C25" s="84" t="s">
        <v>36</v>
      </c>
      <c r="F25" s="83"/>
      <c r="G25" s="111"/>
    </row>
    <row r="26" spans="1:10" x14ac:dyDescent="0.2">
      <c r="F26" s="83" t="str">
        <f>KOPT!D22</f>
        <v>Sertifkāta Nr.</v>
      </c>
      <c r="G26" s="111"/>
    </row>
    <row r="27" spans="1:10" x14ac:dyDescent="0.2">
      <c r="C27" s="84"/>
      <c r="F27" s="83"/>
      <c r="G27" s="111"/>
    </row>
    <row r="28" spans="1:10" ht="62.25" customHeight="1" x14ac:dyDescent="0.2">
      <c r="A28" s="136" t="s">
        <v>162</v>
      </c>
      <c r="B28" s="137"/>
      <c r="C28" s="137"/>
      <c r="D28" s="137"/>
      <c r="E28" s="137"/>
      <c r="F28" s="137"/>
      <c r="G28" s="137"/>
      <c r="H28" s="137"/>
    </row>
  </sheetData>
  <mergeCells count="8">
    <mergeCell ref="A28:H28"/>
    <mergeCell ref="D1:E1"/>
    <mergeCell ref="H11:H12"/>
    <mergeCell ref="E11:G11"/>
    <mergeCell ref="A11:A12"/>
    <mergeCell ref="D11:D12"/>
    <mergeCell ref="C11:C12"/>
    <mergeCell ref="B11:B12"/>
  </mergeCells>
  <phoneticPr fontId="1" type="noConversion"/>
  <pageMargins left="0.74803149606299213" right="0.74803149606299213" top="0.86614173228346458" bottom="0.98425196850393704" header="0.51181102362204722" footer="0.51181102362204722"/>
  <pageSetup paperSize="9" scale="77" orientation="landscape" r:id="rId1"/>
  <headerFooter alignWithMargins="0">
    <oddFooter>&amp;C&amp;8&amp;P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78"/>
  <sheetViews>
    <sheetView showGridLines="0" view="pageBreakPreview" zoomScaleNormal="100" zoomScaleSheetLayoutView="100" workbookViewId="0">
      <selection activeCell="B10" sqref="B10:B11"/>
    </sheetView>
  </sheetViews>
  <sheetFormatPr defaultRowHeight="12.75" x14ac:dyDescent="0.2"/>
  <cols>
    <col min="2" max="2" width="63.42578125" customWidth="1"/>
    <col min="16" max="16" width="3" customWidth="1"/>
  </cols>
  <sheetData>
    <row r="1" spans="1:15" x14ac:dyDescent="0.2">
      <c r="A1" s="3"/>
      <c r="B1" s="1"/>
      <c r="C1" s="4" t="s">
        <v>42</v>
      </c>
      <c r="D1" s="3"/>
      <c r="E1" s="3"/>
      <c r="F1" s="4"/>
      <c r="G1" s="5"/>
      <c r="H1" s="5"/>
      <c r="I1" s="5"/>
      <c r="J1" s="5"/>
      <c r="K1" s="5"/>
      <c r="L1" s="5"/>
      <c r="M1" s="5"/>
      <c r="N1" s="5"/>
      <c r="O1" s="6"/>
    </row>
    <row r="2" spans="1:15" x14ac:dyDescent="0.2">
      <c r="A2" s="3"/>
      <c r="B2" s="1"/>
      <c r="C2" s="41" t="str">
        <f>KOPS!C14</f>
        <v>UKT TĪKLI IELAI RŪ</v>
      </c>
      <c r="D2" s="3"/>
      <c r="E2" s="3"/>
      <c r="F2" s="4"/>
      <c r="G2" s="5"/>
      <c r="H2" s="5"/>
      <c r="I2" s="5"/>
      <c r="J2" s="5"/>
      <c r="K2" s="5"/>
      <c r="L2" s="5"/>
      <c r="M2" s="5"/>
      <c r="N2" s="5"/>
      <c r="O2" s="6"/>
    </row>
    <row r="3" spans="1:15" x14ac:dyDescent="0.2">
      <c r="A3" s="3"/>
      <c r="B3" s="1"/>
      <c r="C3" s="41"/>
      <c r="D3" s="3"/>
      <c r="E3" s="3"/>
      <c r="F3" s="4"/>
      <c r="G3" s="5"/>
      <c r="H3" s="5"/>
      <c r="I3" s="5"/>
      <c r="J3" s="5"/>
      <c r="K3" s="5"/>
      <c r="L3" s="5"/>
      <c r="M3" s="5"/>
      <c r="N3" s="5"/>
      <c r="O3" s="6"/>
    </row>
    <row r="4" spans="1:15" ht="14.25" x14ac:dyDescent="0.2">
      <c r="A4" s="9" t="s">
        <v>1</v>
      </c>
      <c r="B4" s="1"/>
      <c r="C4" s="25" t="str">
        <f>KOPS!D3</f>
        <v>UKT TĪKLI</v>
      </c>
      <c r="D4" s="3"/>
      <c r="E4" s="3"/>
      <c r="F4" s="4"/>
      <c r="G4" s="5"/>
      <c r="H4" s="5"/>
      <c r="I4" s="5"/>
      <c r="J4" s="5"/>
      <c r="K4" s="5"/>
      <c r="L4" s="5"/>
      <c r="M4" s="5"/>
      <c r="N4" s="5"/>
      <c r="O4" s="6"/>
    </row>
    <row r="5" spans="1:15" ht="15" x14ac:dyDescent="0.2">
      <c r="A5" s="9" t="s">
        <v>2</v>
      </c>
      <c r="B5" s="1"/>
      <c r="C5" s="24" t="str">
        <f>KOPS!D4</f>
        <v>Ūdensapgādes un kanalizācijas sistēmas ielas cauruļvadi ēkām zemes gabalos</v>
      </c>
      <c r="D5" s="3"/>
      <c r="E5" s="3"/>
      <c r="F5" s="4"/>
      <c r="G5" s="5"/>
      <c r="H5" s="5"/>
      <c r="I5" s="5"/>
      <c r="J5" s="5"/>
      <c r="K5" s="5"/>
      <c r="L5" s="5"/>
      <c r="M5" s="5"/>
      <c r="N5" s="5"/>
      <c r="O5" s="6"/>
    </row>
    <row r="6" spans="1:15" ht="15" x14ac:dyDescent="0.2">
      <c r="A6" s="9" t="s">
        <v>3</v>
      </c>
      <c r="B6" s="1"/>
      <c r="C6" s="24" t="str">
        <f>KOPS!D5</f>
        <v>Stērstu iela 13C un Stērstu ielā 13B</v>
      </c>
      <c r="D6" s="3"/>
      <c r="E6" s="3"/>
      <c r="F6" s="4"/>
      <c r="G6" s="5"/>
      <c r="H6" s="5"/>
      <c r="I6" s="5"/>
      <c r="J6" s="5"/>
      <c r="K6" s="5"/>
      <c r="L6" s="5"/>
      <c r="M6" s="5"/>
      <c r="N6" s="5"/>
      <c r="O6" s="6"/>
    </row>
    <row r="7" spans="1:15" ht="14.25" x14ac:dyDescent="0.2">
      <c r="A7" s="9" t="s">
        <v>4</v>
      </c>
      <c r="B7" s="1"/>
      <c r="C7" s="29"/>
      <c r="D7" s="3"/>
      <c r="E7" s="3"/>
      <c r="F7" s="4"/>
      <c r="G7" s="5"/>
      <c r="H7" s="5"/>
      <c r="I7" s="5"/>
      <c r="J7" s="5"/>
      <c r="K7" s="5"/>
      <c r="L7" s="5"/>
      <c r="M7" s="5"/>
      <c r="N7" s="5"/>
      <c r="O7" s="6"/>
    </row>
    <row r="8" spans="1:15" ht="14.25" x14ac:dyDescent="0.2">
      <c r="A8" s="9" t="s">
        <v>142</v>
      </c>
      <c r="B8" s="1"/>
      <c r="C8" s="2"/>
      <c r="D8" s="3"/>
      <c r="E8" s="3"/>
      <c r="F8" s="4"/>
      <c r="G8" s="5"/>
      <c r="H8" s="5"/>
      <c r="I8" s="5"/>
      <c r="J8" s="5"/>
      <c r="K8" s="5"/>
      <c r="L8" s="5"/>
      <c r="M8" s="5"/>
      <c r="N8" s="42" t="s">
        <v>25</v>
      </c>
      <c r="O8" s="43">
        <f>O66</f>
        <v>0</v>
      </c>
    </row>
    <row r="9" spans="1:15" ht="14.25" x14ac:dyDescent="0.2">
      <c r="A9" s="9" t="str">
        <f>KOPT!A6</f>
        <v>Tāme sastādīta: 2024.gada __________</v>
      </c>
      <c r="B9" s="1"/>
      <c r="C9" s="2"/>
      <c r="D9" s="3"/>
      <c r="E9" s="3"/>
      <c r="F9" s="4"/>
      <c r="G9" s="5"/>
      <c r="H9" s="5"/>
      <c r="I9" s="5"/>
      <c r="J9" s="5"/>
      <c r="K9" s="5"/>
      <c r="L9" s="5"/>
      <c r="M9" s="5"/>
      <c r="N9" s="5"/>
      <c r="O9" s="6"/>
    </row>
    <row r="10" spans="1:15" ht="14.25" x14ac:dyDescent="0.2">
      <c r="A10" s="145" t="s">
        <v>5</v>
      </c>
      <c r="B10" s="147" t="s">
        <v>34</v>
      </c>
      <c r="C10" s="149" t="s">
        <v>6</v>
      </c>
      <c r="D10" s="145" t="s">
        <v>7</v>
      </c>
      <c r="E10" s="143" t="s">
        <v>8</v>
      </c>
      <c r="F10" s="143"/>
      <c r="G10" s="143"/>
      <c r="H10" s="143"/>
      <c r="I10" s="143"/>
      <c r="J10" s="144"/>
      <c r="K10" s="142" t="s">
        <v>11</v>
      </c>
      <c r="L10" s="143"/>
      <c r="M10" s="143"/>
      <c r="N10" s="143"/>
      <c r="O10" s="144"/>
    </row>
    <row r="11" spans="1:15" ht="81.75" x14ac:dyDescent="0.2">
      <c r="A11" s="146"/>
      <c r="B11" s="148"/>
      <c r="C11" s="150"/>
      <c r="D11" s="146"/>
      <c r="E11" s="7" t="s">
        <v>9</v>
      </c>
      <c r="F11" s="7" t="s">
        <v>26</v>
      </c>
      <c r="G11" s="8" t="s">
        <v>27</v>
      </c>
      <c r="H11" s="8" t="s">
        <v>33</v>
      </c>
      <c r="I11" s="8" t="s">
        <v>28</v>
      </c>
      <c r="J11" s="8" t="s">
        <v>29</v>
      </c>
      <c r="K11" s="8" t="s">
        <v>10</v>
      </c>
      <c r="L11" s="8" t="s">
        <v>27</v>
      </c>
      <c r="M11" s="8" t="s">
        <v>33</v>
      </c>
      <c r="N11" s="8" t="s">
        <v>28</v>
      </c>
      <c r="O11" s="8" t="s">
        <v>30</v>
      </c>
    </row>
    <row r="12" spans="1:15" x14ac:dyDescent="0.2">
      <c r="A12" s="11"/>
      <c r="B12" s="15"/>
      <c r="C12" s="16"/>
      <c r="D12" s="12"/>
      <c r="E12" s="17"/>
      <c r="F12" s="13"/>
      <c r="G12" s="14"/>
      <c r="H12" s="14"/>
      <c r="I12" s="18"/>
      <c r="J12" s="14"/>
      <c r="K12" s="18"/>
      <c r="L12" s="14"/>
      <c r="M12" s="18"/>
      <c r="N12" s="14"/>
      <c r="O12" s="19"/>
    </row>
    <row r="13" spans="1:15" x14ac:dyDescent="0.2">
      <c r="A13" s="30">
        <v>1</v>
      </c>
      <c r="B13" s="33" t="s">
        <v>117</v>
      </c>
      <c r="C13" s="113"/>
      <c r="D13" s="114"/>
      <c r="E13" s="115"/>
      <c r="F13" s="116"/>
      <c r="G13" s="117"/>
      <c r="H13" s="117"/>
      <c r="I13" s="117"/>
      <c r="J13" s="117"/>
      <c r="K13" s="118"/>
      <c r="L13" s="116"/>
      <c r="M13" s="116"/>
      <c r="N13" s="116"/>
      <c r="O13" s="116"/>
    </row>
    <row r="14" spans="1:15" ht="27.75" customHeight="1" x14ac:dyDescent="0.2">
      <c r="A14" s="30" t="s">
        <v>50</v>
      </c>
      <c r="B14" s="31" t="s">
        <v>127</v>
      </c>
      <c r="C14" s="119" t="s">
        <v>44</v>
      </c>
      <c r="D14" s="120">
        <v>1</v>
      </c>
      <c r="E14" s="121"/>
      <c r="F14" s="122"/>
      <c r="G14" s="122"/>
      <c r="H14" s="122"/>
      <c r="I14" s="122"/>
      <c r="J14" s="122"/>
      <c r="K14" s="122"/>
      <c r="L14" s="122"/>
      <c r="M14" s="122"/>
      <c r="N14" s="122"/>
      <c r="O14" s="122"/>
    </row>
    <row r="15" spans="1:15" ht="38.25" x14ac:dyDescent="0.2">
      <c r="A15" s="30" t="s">
        <v>51</v>
      </c>
      <c r="B15" s="31" t="s">
        <v>143</v>
      </c>
      <c r="C15" s="119" t="s">
        <v>45</v>
      </c>
      <c r="D15" s="123">
        <v>63</v>
      </c>
      <c r="E15" s="121"/>
      <c r="F15" s="122"/>
      <c r="G15" s="122"/>
      <c r="H15" s="122"/>
      <c r="I15" s="122"/>
      <c r="J15" s="122"/>
      <c r="K15" s="122"/>
      <c r="L15" s="122"/>
      <c r="M15" s="122"/>
      <c r="N15" s="122"/>
      <c r="O15" s="122"/>
    </row>
    <row r="16" spans="1:15" x14ac:dyDescent="0.2">
      <c r="A16" s="30" t="s">
        <v>52</v>
      </c>
      <c r="B16" s="32" t="s">
        <v>97</v>
      </c>
      <c r="C16" s="119" t="s">
        <v>46</v>
      </c>
      <c r="D16" s="120">
        <v>3</v>
      </c>
      <c r="E16" s="121"/>
      <c r="F16" s="122"/>
      <c r="G16" s="122"/>
      <c r="H16" s="122"/>
      <c r="I16" s="122"/>
      <c r="J16" s="122"/>
      <c r="K16" s="122"/>
      <c r="L16" s="122"/>
      <c r="M16" s="122"/>
      <c r="N16" s="122"/>
      <c r="O16" s="122"/>
    </row>
    <row r="17" spans="1:15" x14ac:dyDescent="0.2">
      <c r="A17" s="30" t="s">
        <v>53</v>
      </c>
      <c r="B17" s="32" t="s">
        <v>65</v>
      </c>
      <c r="C17" s="119" t="s">
        <v>46</v>
      </c>
      <c r="D17" s="120">
        <v>1</v>
      </c>
      <c r="E17" s="121"/>
      <c r="F17" s="122"/>
      <c r="G17" s="122"/>
      <c r="H17" s="122"/>
      <c r="I17" s="122"/>
      <c r="J17" s="122"/>
      <c r="K17" s="122"/>
      <c r="L17" s="122"/>
      <c r="M17" s="122"/>
      <c r="N17" s="122"/>
      <c r="O17" s="122"/>
    </row>
    <row r="18" spans="1:15" x14ac:dyDescent="0.2">
      <c r="A18" s="30" t="s">
        <v>54</v>
      </c>
      <c r="B18" s="32" t="s">
        <v>66</v>
      </c>
      <c r="C18" s="119" t="s">
        <v>46</v>
      </c>
      <c r="D18" s="120">
        <v>2</v>
      </c>
      <c r="E18" s="121"/>
      <c r="F18" s="122"/>
      <c r="G18" s="122"/>
      <c r="H18" s="122"/>
      <c r="I18" s="122"/>
      <c r="J18" s="122"/>
      <c r="K18" s="122"/>
      <c r="L18" s="122"/>
      <c r="M18" s="122"/>
      <c r="N18" s="122"/>
      <c r="O18" s="122"/>
    </row>
    <row r="19" spans="1:15" x14ac:dyDescent="0.2">
      <c r="A19" s="30" t="s">
        <v>72</v>
      </c>
      <c r="B19" s="31" t="s">
        <v>67</v>
      </c>
      <c r="C19" s="119" t="s">
        <v>46</v>
      </c>
      <c r="D19" s="120">
        <v>2</v>
      </c>
      <c r="E19" s="121"/>
      <c r="F19" s="122"/>
      <c r="G19" s="122"/>
      <c r="H19" s="122"/>
      <c r="I19" s="122"/>
      <c r="J19" s="122"/>
      <c r="K19" s="122"/>
      <c r="L19" s="122"/>
      <c r="M19" s="122"/>
      <c r="N19" s="122"/>
      <c r="O19" s="122"/>
    </row>
    <row r="20" spans="1:15" x14ac:dyDescent="0.2">
      <c r="A20" s="30" t="s">
        <v>73</v>
      </c>
      <c r="B20" s="31" t="s">
        <v>104</v>
      </c>
      <c r="C20" s="119" t="s">
        <v>46</v>
      </c>
      <c r="D20" s="120">
        <v>1</v>
      </c>
      <c r="E20" s="121"/>
      <c r="F20" s="122"/>
      <c r="G20" s="122"/>
      <c r="H20" s="122"/>
      <c r="I20" s="122"/>
      <c r="J20" s="122"/>
      <c r="K20" s="122"/>
      <c r="L20" s="122"/>
      <c r="M20" s="122"/>
      <c r="N20" s="122"/>
      <c r="O20" s="122"/>
    </row>
    <row r="21" spans="1:15" ht="25.5" x14ac:dyDescent="0.2">
      <c r="A21" s="30" t="s">
        <v>74</v>
      </c>
      <c r="B21" s="31" t="s">
        <v>129</v>
      </c>
      <c r="C21" s="119" t="s">
        <v>46</v>
      </c>
      <c r="D21" s="120">
        <v>1</v>
      </c>
      <c r="E21" s="121"/>
      <c r="F21" s="122"/>
      <c r="G21" s="122"/>
      <c r="H21" s="122"/>
      <c r="I21" s="122"/>
      <c r="J21" s="122"/>
      <c r="K21" s="122"/>
      <c r="L21" s="122"/>
      <c r="M21" s="122"/>
      <c r="N21" s="122"/>
      <c r="O21" s="122"/>
    </row>
    <row r="22" spans="1:15" ht="41.25" customHeight="1" x14ac:dyDescent="0.2">
      <c r="A22" s="30" t="s">
        <v>75</v>
      </c>
      <c r="B22" s="31" t="s">
        <v>128</v>
      </c>
      <c r="C22" s="119" t="s">
        <v>45</v>
      </c>
      <c r="D22" s="123">
        <v>3</v>
      </c>
      <c r="E22" s="121"/>
      <c r="F22" s="122"/>
      <c r="G22" s="122"/>
      <c r="H22" s="122"/>
      <c r="I22" s="122"/>
      <c r="J22" s="122"/>
      <c r="K22" s="122"/>
      <c r="L22" s="122"/>
      <c r="M22" s="122"/>
      <c r="N22" s="122"/>
      <c r="O22" s="122"/>
    </row>
    <row r="23" spans="1:15" x14ac:dyDescent="0.2">
      <c r="A23" s="30" t="s">
        <v>76</v>
      </c>
      <c r="B23" s="31" t="s">
        <v>101</v>
      </c>
      <c r="C23" s="119" t="s">
        <v>46</v>
      </c>
      <c r="D23" s="120">
        <v>1</v>
      </c>
      <c r="E23" s="121"/>
      <c r="F23" s="122"/>
      <c r="G23" s="122"/>
      <c r="H23" s="122"/>
      <c r="I23" s="122"/>
      <c r="J23" s="122"/>
      <c r="K23" s="122"/>
      <c r="L23" s="122"/>
      <c r="M23" s="122"/>
      <c r="N23" s="122"/>
      <c r="O23" s="122"/>
    </row>
    <row r="24" spans="1:15" x14ac:dyDescent="0.2">
      <c r="A24" s="30" t="s">
        <v>77</v>
      </c>
      <c r="B24" s="31" t="s">
        <v>68</v>
      </c>
      <c r="C24" s="119" t="s">
        <v>46</v>
      </c>
      <c r="D24" s="120">
        <v>1</v>
      </c>
      <c r="E24" s="121"/>
      <c r="F24" s="122"/>
      <c r="G24" s="122"/>
      <c r="H24" s="122"/>
      <c r="I24" s="122"/>
      <c r="J24" s="122"/>
      <c r="K24" s="122"/>
      <c r="L24" s="122"/>
      <c r="M24" s="122"/>
      <c r="N24" s="122"/>
      <c r="O24" s="122"/>
    </row>
    <row r="25" spans="1:15" x14ac:dyDescent="0.2">
      <c r="A25" s="30" t="s">
        <v>78</v>
      </c>
      <c r="B25" s="31" t="s">
        <v>69</v>
      </c>
      <c r="C25" s="119" t="s">
        <v>46</v>
      </c>
      <c r="D25" s="120">
        <v>1</v>
      </c>
      <c r="E25" s="121"/>
      <c r="F25" s="122"/>
      <c r="G25" s="122"/>
      <c r="H25" s="122"/>
      <c r="I25" s="122"/>
      <c r="J25" s="122"/>
      <c r="K25" s="122"/>
      <c r="L25" s="122"/>
      <c r="M25" s="122"/>
      <c r="N25" s="122"/>
      <c r="O25" s="122"/>
    </row>
    <row r="26" spans="1:15" ht="25.5" x14ac:dyDescent="0.2">
      <c r="A26" s="30" t="s">
        <v>79</v>
      </c>
      <c r="B26" s="31" t="s">
        <v>70</v>
      </c>
      <c r="C26" s="119" t="s">
        <v>46</v>
      </c>
      <c r="D26" s="120">
        <v>1</v>
      </c>
      <c r="E26" s="121"/>
      <c r="F26" s="122"/>
      <c r="G26" s="122"/>
      <c r="H26" s="122"/>
      <c r="I26" s="122"/>
      <c r="J26" s="122"/>
      <c r="K26" s="122"/>
      <c r="L26" s="122"/>
      <c r="M26" s="122"/>
      <c r="N26" s="122"/>
      <c r="O26" s="122"/>
    </row>
    <row r="27" spans="1:15" x14ac:dyDescent="0.2">
      <c r="A27" s="30" t="s">
        <v>80</v>
      </c>
      <c r="B27" s="32" t="s">
        <v>105</v>
      </c>
      <c r="C27" s="119" t="s">
        <v>46</v>
      </c>
      <c r="D27" s="120">
        <v>1</v>
      </c>
      <c r="E27" s="121"/>
      <c r="F27" s="122"/>
      <c r="G27" s="122"/>
      <c r="H27" s="122"/>
      <c r="I27" s="122"/>
      <c r="J27" s="122"/>
      <c r="K27" s="122"/>
      <c r="L27" s="122"/>
      <c r="M27" s="122"/>
      <c r="N27" s="122"/>
      <c r="O27" s="122"/>
    </row>
    <row r="28" spans="1:15" x14ac:dyDescent="0.2">
      <c r="A28" s="30" t="s">
        <v>81</v>
      </c>
      <c r="B28" s="31" t="s">
        <v>106</v>
      </c>
      <c r="C28" s="119" t="s">
        <v>46</v>
      </c>
      <c r="D28" s="120">
        <v>1</v>
      </c>
      <c r="E28" s="121"/>
      <c r="F28" s="122"/>
      <c r="G28" s="122"/>
      <c r="H28" s="122"/>
      <c r="I28" s="122"/>
      <c r="J28" s="122"/>
      <c r="K28" s="122"/>
      <c r="L28" s="122"/>
      <c r="M28" s="122"/>
      <c r="N28" s="122"/>
      <c r="O28" s="122"/>
    </row>
    <row r="29" spans="1:15" x14ac:dyDescent="0.2">
      <c r="A29" s="30" t="s">
        <v>82</v>
      </c>
      <c r="B29" s="31" t="s">
        <v>71</v>
      </c>
      <c r="C29" s="119" t="s">
        <v>46</v>
      </c>
      <c r="D29" s="120">
        <v>1</v>
      </c>
      <c r="E29" s="121"/>
      <c r="F29" s="122"/>
      <c r="G29" s="122"/>
      <c r="H29" s="122"/>
      <c r="I29" s="122"/>
      <c r="J29" s="122"/>
      <c r="K29" s="122"/>
      <c r="L29" s="122"/>
      <c r="M29" s="122"/>
      <c r="N29" s="122"/>
      <c r="O29" s="122"/>
    </row>
    <row r="30" spans="1:15" x14ac:dyDescent="0.2">
      <c r="A30" s="30" t="s">
        <v>83</v>
      </c>
      <c r="B30" s="31" t="s">
        <v>107</v>
      </c>
      <c r="C30" s="119" t="s">
        <v>46</v>
      </c>
      <c r="D30" s="120">
        <v>1</v>
      </c>
      <c r="E30" s="121"/>
      <c r="F30" s="122"/>
      <c r="G30" s="122"/>
      <c r="H30" s="122"/>
      <c r="I30" s="122"/>
      <c r="J30" s="122"/>
      <c r="K30" s="122"/>
      <c r="L30" s="122"/>
      <c r="M30" s="122"/>
      <c r="N30" s="122"/>
      <c r="O30" s="122"/>
    </row>
    <row r="31" spans="1:15" x14ac:dyDescent="0.2">
      <c r="A31" s="30" t="s">
        <v>84</v>
      </c>
      <c r="B31" s="31" t="s">
        <v>108</v>
      </c>
      <c r="C31" s="119" t="s">
        <v>46</v>
      </c>
      <c r="D31" s="120">
        <v>1</v>
      </c>
      <c r="E31" s="121"/>
      <c r="F31" s="122"/>
      <c r="G31" s="122"/>
      <c r="H31" s="122"/>
      <c r="I31" s="122"/>
      <c r="J31" s="122"/>
      <c r="K31" s="122"/>
      <c r="L31" s="122"/>
      <c r="M31" s="122"/>
      <c r="N31" s="122"/>
      <c r="O31" s="122"/>
    </row>
    <row r="32" spans="1:15" x14ac:dyDescent="0.2">
      <c r="A32" s="30" t="s">
        <v>85</v>
      </c>
      <c r="B32" s="31" t="s">
        <v>109</v>
      </c>
      <c r="C32" s="119" t="s">
        <v>46</v>
      </c>
      <c r="D32" s="120">
        <v>2</v>
      </c>
      <c r="E32" s="121"/>
      <c r="F32" s="122"/>
      <c r="G32" s="122"/>
      <c r="H32" s="122"/>
      <c r="I32" s="122"/>
      <c r="J32" s="122"/>
      <c r="K32" s="122"/>
      <c r="L32" s="122"/>
      <c r="M32" s="122"/>
      <c r="N32" s="122"/>
      <c r="O32" s="122"/>
    </row>
    <row r="33" spans="1:15" ht="25.5" x14ac:dyDescent="0.2">
      <c r="A33" s="30" t="s">
        <v>86</v>
      </c>
      <c r="B33" s="31" t="s">
        <v>110</v>
      </c>
      <c r="C33" s="119" t="s">
        <v>46</v>
      </c>
      <c r="D33" s="120">
        <v>1</v>
      </c>
      <c r="E33" s="121"/>
      <c r="F33" s="122"/>
      <c r="G33" s="122"/>
      <c r="H33" s="122"/>
      <c r="I33" s="122"/>
      <c r="J33" s="122"/>
      <c r="K33" s="122"/>
      <c r="L33" s="122"/>
      <c r="M33" s="122"/>
      <c r="N33" s="122"/>
      <c r="O33" s="122"/>
    </row>
    <row r="34" spans="1:15" ht="25.5" x14ac:dyDescent="0.2">
      <c r="A34" s="30" t="s">
        <v>87</v>
      </c>
      <c r="B34" s="31" t="s">
        <v>144</v>
      </c>
      <c r="C34" s="119" t="s">
        <v>45</v>
      </c>
      <c r="D34" s="123">
        <v>3</v>
      </c>
      <c r="E34" s="121"/>
      <c r="F34" s="122"/>
      <c r="G34" s="122"/>
      <c r="H34" s="122"/>
      <c r="I34" s="122"/>
      <c r="J34" s="122"/>
      <c r="K34" s="122"/>
      <c r="L34" s="122"/>
      <c r="M34" s="122"/>
      <c r="N34" s="122"/>
      <c r="O34" s="122"/>
    </row>
    <row r="35" spans="1:15" ht="25.5" x14ac:dyDescent="0.2">
      <c r="A35" s="30" t="s">
        <v>88</v>
      </c>
      <c r="B35" s="31" t="s">
        <v>123</v>
      </c>
      <c r="C35" s="119" t="s">
        <v>46</v>
      </c>
      <c r="D35" s="120">
        <v>2</v>
      </c>
      <c r="E35" s="121"/>
      <c r="F35" s="122"/>
      <c r="G35" s="122"/>
      <c r="H35" s="122"/>
      <c r="I35" s="122"/>
      <c r="J35" s="122"/>
      <c r="K35" s="122"/>
      <c r="L35" s="122"/>
      <c r="M35" s="122"/>
      <c r="N35" s="122"/>
      <c r="O35" s="122"/>
    </row>
    <row r="36" spans="1:15" x14ac:dyDescent="0.2">
      <c r="A36" s="30" t="s">
        <v>89</v>
      </c>
      <c r="B36" s="31" t="s">
        <v>122</v>
      </c>
      <c r="C36" s="119" t="s">
        <v>44</v>
      </c>
      <c r="D36" s="120">
        <v>3</v>
      </c>
      <c r="E36" s="121"/>
      <c r="F36" s="122"/>
      <c r="G36" s="122"/>
      <c r="H36" s="122"/>
      <c r="I36" s="122"/>
      <c r="J36" s="122"/>
      <c r="K36" s="122"/>
      <c r="L36" s="122"/>
      <c r="M36" s="122"/>
      <c r="N36" s="122"/>
      <c r="O36" s="122"/>
    </row>
    <row r="37" spans="1:15" x14ac:dyDescent="0.2">
      <c r="A37" s="30" t="s">
        <v>90</v>
      </c>
      <c r="B37" s="32" t="s">
        <v>57</v>
      </c>
      <c r="C37" s="119" t="s">
        <v>44</v>
      </c>
      <c r="D37" s="120">
        <v>1</v>
      </c>
      <c r="E37" s="121"/>
      <c r="F37" s="122"/>
      <c r="G37" s="122"/>
      <c r="H37" s="122"/>
      <c r="I37" s="122"/>
      <c r="J37" s="122"/>
      <c r="K37" s="122"/>
      <c r="L37" s="122"/>
      <c r="M37" s="122"/>
      <c r="N37" s="122"/>
      <c r="O37" s="122"/>
    </row>
    <row r="38" spans="1:15" ht="14.25" x14ac:dyDescent="0.2">
      <c r="A38" s="30" t="s">
        <v>91</v>
      </c>
      <c r="B38" s="32" t="s">
        <v>47</v>
      </c>
      <c r="C38" s="119" t="s">
        <v>48</v>
      </c>
      <c r="D38" s="123">
        <v>10</v>
      </c>
      <c r="E38" s="121"/>
      <c r="F38" s="122"/>
      <c r="G38" s="122"/>
      <c r="H38" s="122"/>
      <c r="I38" s="122"/>
      <c r="J38" s="122"/>
      <c r="K38" s="122"/>
      <c r="L38" s="122"/>
      <c r="M38" s="122"/>
      <c r="N38" s="122"/>
      <c r="O38" s="122"/>
    </row>
    <row r="39" spans="1:15" ht="14.25" x14ac:dyDescent="0.2">
      <c r="A39" s="30" t="s">
        <v>102</v>
      </c>
      <c r="B39" s="32" t="s">
        <v>49</v>
      </c>
      <c r="C39" s="119" t="s">
        <v>48</v>
      </c>
      <c r="D39" s="123">
        <v>20</v>
      </c>
      <c r="E39" s="121"/>
      <c r="F39" s="122"/>
      <c r="G39" s="122"/>
      <c r="H39" s="122"/>
      <c r="I39" s="122"/>
      <c r="J39" s="122"/>
      <c r="K39" s="122"/>
      <c r="L39" s="122"/>
      <c r="M39" s="122"/>
      <c r="N39" s="122"/>
      <c r="O39" s="122"/>
    </row>
    <row r="40" spans="1:15" x14ac:dyDescent="0.2">
      <c r="A40" s="30">
        <v>2</v>
      </c>
      <c r="B40" s="33" t="s">
        <v>55</v>
      </c>
      <c r="C40" s="119"/>
      <c r="D40" s="120"/>
      <c r="E40" s="121"/>
      <c r="F40" s="122"/>
      <c r="G40" s="122"/>
      <c r="H40" s="122"/>
      <c r="I40" s="122"/>
      <c r="J40" s="122"/>
      <c r="K40" s="122"/>
      <c r="L40" s="122"/>
      <c r="M40" s="122"/>
      <c r="N40" s="122"/>
      <c r="O40" s="122"/>
    </row>
    <row r="41" spans="1:15" ht="25.5" x14ac:dyDescent="0.2">
      <c r="A41" s="30" t="s">
        <v>56</v>
      </c>
      <c r="B41" s="32" t="s">
        <v>118</v>
      </c>
      <c r="C41" s="119" t="s">
        <v>44</v>
      </c>
      <c r="D41" s="120">
        <v>1</v>
      </c>
      <c r="E41" s="121"/>
      <c r="F41" s="122"/>
      <c r="G41" s="122"/>
      <c r="H41" s="122"/>
      <c r="I41" s="122"/>
      <c r="J41" s="122"/>
      <c r="K41" s="122"/>
      <c r="L41" s="122"/>
      <c r="M41" s="122"/>
      <c r="N41" s="122"/>
      <c r="O41" s="122"/>
    </row>
    <row r="42" spans="1:15" ht="25.5" customHeight="1" x14ac:dyDescent="0.2">
      <c r="A42" s="30" t="s">
        <v>58</v>
      </c>
      <c r="B42" s="32" t="s">
        <v>112</v>
      </c>
      <c r="C42" s="119" t="s">
        <v>45</v>
      </c>
      <c r="D42" s="123">
        <v>61</v>
      </c>
      <c r="E42" s="121"/>
      <c r="F42" s="122"/>
      <c r="G42" s="122"/>
      <c r="H42" s="122"/>
      <c r="I42" s="122"/>
      <c r="J42" s="122"/>
      <c r="K42" s="122"/>
      <c r="L42" s="122"/>
      <c r="M42" s="122"/>
      <c r="N42" s="122"/>
      <c r="O42" s="122"/>
    </row>
    <row r="43" spans="1:15" ht="102" x14ac:dyDescent="0.2">
      <c r="A43" s="30" t="s">
        <v>59</v>
      </c>
      <c r="B43" s="32" t="s">
        <v>111</v>
      </c>
      <c r="C43" s="119" t="s">
        <v>46</v>
      </c>
      <c r="D43" s="120">
        <v>4</v>
      </c>
      <c r="E43" s="121"/>
      <c r="F43" s="122"/>
      <c r="G43" s="122"/>
      <c r="H43" s="122"/>
      <c r="I43" s="122"/>
      <c r="J43" s="122"/>
      <c r="K43" s="122"/>
      <c r="L43" s="122"/>
      <c r="M43" s="122"/>
      <c r="N43" s="122"/>
      <c r="O43" s="122"/>
    </row>
    <row r="44" spans="1:15" ht="14.25" x14ac:dyDescent="0.2">
      <c r="A44" s="30" t="s">
        <v>60</v>
      </c>
      <c r="B44" s="32" t="s">
        <v>145</v>
      </c>
      <c r="C44" s="119" t="s">
        <v>40</v>
      </c>
      <c r="D44" s="123">
        <v>94</v>
      </c>
      <c r="E44" s="121"/>
      <c r="F44" s="122"/>
      <c r="G44" s="122"/>
      <c r="H44" s="122"/>
      <c r="I44" s="122"/>
      <c r="J44" s="122"/>
      <c r="K44" s="122"/>
      <c r="L44" s="122"/>
      <c r="M44" s="122"/>
      <c r="N44" s="122"/>
      <c r="O44" s="122"/>
    </row>
    <row r="45" spans="1:15" ht="14.25" x14ac:dyDescent="0.2">
      <c r="A45" s="30"/>
      <c r="B45" s="32" t="s">
        <v>131</v>
      </c>
      <c r="C45" s="119" t="s">
        <v>40</v>
      </c>
      <c r="D45" s="123">
        <v>94</v>
      </c>
      <c r="E45" s="121"/>
      <c r="F45" s="122"/>
      <c r="G45" s="122"/>
      <c r="H45" s="122"/>
      <c r="I45" s="122"/>
      <c r="J45" s="122"/>
      <c r="K45" s="122"/>
      <c r="L45" s="122"/>
      <c r="M45" s="122"/>
      <c r="N45" s="122"/>
      <c r="O45" s="122"/>
    </row>
    <row r="46" spans="1:15" ht="14.25" x14ac:dyDescent="0.2">
      <c r="A46" s="30"/>
      <c r="B46" s="32" t="s">
        <v>132</v>
      </c>
      <c r="C46" s="119" t="s">
        <v>40</v>
      </c>
      <c r="D46" s="123">
        <v>94</v>
      </c>
      <c r="E46" s="121"/>
      <c r="F46" s="122"/>
      <c r="G46" s="122"/>
      <c r="H46" s="122"/>
      <c r="I46" s="122"/>
      <c r="J46" s="122"/>
      <c r="K46" s="122"/>
      <c r="L46" s="122"/>
      <c r="M46" s="122"/>
      <c r="N46" s="122"/>
      <c r="O46" s="122"/>
    </row>
    <row r="47" spans="1:15" ht="25.5" x14ac:dyDescent="0.2">
      <c r="A47" s="30"/>
      <c r="B47" s="32" t="s">
        <v>133</v>
      </c>
      <c r="C47" s="119" t="s">
        <v>40</v>
      </c>
      <c r="D47" s="123">
        <v>94</v>
      </c>
      <c r="E47" s="121"/>
      <c r="F47" s="122"/>
      <c r="G47" s="122"/>
      <c r="H47" s="122"/>
      <c r="I47" s="122"/>
      <c r="J47" s="122"/>
      <c r="K47" s="122"/>
      <c r="L47" s="122"/>
      <c r="M47" s="122"/>
      <c r="N47" s="122"/>
      <c r="O47" s="122"/>
    </row>
    <row r="48" spans="1:15" ht="25.5" x14ac:dyDescent="0.2">
      <c r="A48" s="30"/>
      <c r="B48" s="32" t="s">
        <v>134</v>
      </c>
      <c r="C48" s="119" t="s">
        <v>40</v>
      </c>
      <c r="D48" s="123">
        <v>94</v>
      </c>
      <c r="E48" s="121"/>
      <c r="F48" s="122"/>
      <c r="G48" s="122"/>
      <c r="H48" s="122"/>
      <c r="I48" s="122"/>
      <c r="J48" s="122"/>
      <c r="K48" s="122"/>
      <c r="L48" s="122"/>
      <c r="M48" s="122"/>
      <c r="N48" s="122"/>
      <c r="O48" s="122"/>
    </row>
    <row r="49" spans="1:15" ht="14.25" x14ac:dyDescent="0.2">
      <c r="A49" s="30" t="s">
        <v>61</v>
      </c>
      <c r="B49" s="32" t="s">
        <v>146</v>
      </c>
      <c r="C49" s="119" t="s">
        <v>40</v>
      </c>
      <c r="D49" s="123">
        <v>3</v>
      </c>
      <c r="E49" s="121"/>
      <c r="F49" s="122"/>
      <c r="G49" s="122"/>
      <c r="H49" s="122"/>
      <c r="I49" s="122"/>
      <c r="J49" s="122"/>
      <c r="K49" s="122"/>
      <c r="L49" s="122"/>
      <c r="M49" s="122"/>
      <c r="N49" s="122"/>
      <c r="O49" s="122"/>
    </row>
    <row r="50" spans="1:15" ht="14.25" x14ac:dyDescent="0.2">
      <c r="A50" s="30"/>
      <c r="B50" s="31" t="s">
        <v>135</v>
      </c>
      <c r="C50" s="119" t="s">
        <v>40</v>
      </c>
      <c r="D50" s="123">
        <v>3</v>
      </c>
      <c r="E50" s="121"/>
      <c r="F50" s="122"/>
      <c r="G50" s="122"/>
      <c r="H50" s="122"/>
      <c r="I50" s="122"/>
      <c r="J50" s="122"/>
      <c r="K50" s="122"/>
      <c r="L50" s="122"/>
      <c r="M50" s="122"/>
      <c r="N50" s="122"/>
      <c r="O50" s="122"/>
    </row>
    <row r="51" spans="1:15" ht="25.5" x14ac:dyDescent="0.2">
      <c r="A51" s="30"/>
      <c r="B51" s="31" t="s">
        <v>136</v>
      </c>
      <c r="C51" s="119" t="s">
        <v>40</v>
      </c>
      <c r="D51" s="123">
        <v>3</v>
      </c>
      <c r="E51" s="121"/>
      <c r="F51" s="122"/>
      <c r="G51" s="122"/>
      <c r="H51" s="122"/>
      <c r="I51" s="122"/>
      <c r="J51" s="122"/>
      <c r="K51" s="122"/>
      <c r="L51" s="122"/>
      <c r="M51" s="122"/>
      <c r="N51" s="122"/>
      <c r="O51" s="122"/>
    </row>
    <row r="52" spans="1:15" ht="14.25" x14ac:dyDescent="0.2">
      <c r="A52" s="30"/>
      <c r="B52" s="31" t="s">
        <v>137</v>
      </c>
      <c r="C52" s="119" t="s">
        <v>48</v>
      </c>
      <c r="D52" s="123">
        <f>D49*0.3</f>
        <v>0.89999999999999991</v>
      </c>
      <c r="E52" s="121"/>
      <c r="F52" s="122"/>
      <c r="G52" s="122"/>
      <c r="H52" s="122"/>
      <c r="I52" s="122"/>
      <c r="J52" s="122"/>
      <c r="K52" s="122"/>
      <c r="L52" s="122"/>
      <c r="M52" s="122"/>
      <c r="N52" s="122"/>
      <c r="O52" s="122"/>
    </row>
    <row r="53" spans="1:15" x14ac:dyDescent="0.2">
      <c r="A53" s="30"/>
      <c r="B53" s="31" t="s">
        <v>138</v>
      </c>
      <c r="C53" s="119" t="s">
        <v>45</v>
      </c>
      <c r="D53" s="123">
        <v>3</v>
      </c>
      <c r="E53" s="121"/>
      <c r="F53" s="122"/>
      <c r="G53" s="122"/>
      <c r="H53" s="122"/>
      <c r="I53" s="122"/>
      <c r="J53" s="122"/>
      <c r="K53" s="122"/>
      <c r="L53" s="122"/>
      <c r="M53" s="122"/>
      <c r="N53" s="122"/>
      <c r="O53" s="122"/>
    </row>
    <row r="54" spans="1:15" x14ac:dyDescent="0.2">
      <c r="A54" s="30" t="s">
        <v>62</v>
      </c>
      <c r="B54" s="31" t="s">
        <v>139</v>
      </c>
      <c r="C54" s="119" t="s">
        <v>45</v>
      </c>
      <c r="D54" s="123">
        <v>3</v>
      </c>
      <c r="E54" s="121"/>
      <c r="F54" s="122"/>
      <c r="G54" s="122"/>
      <c r="H54" s="122"/>
      <c r="I54" s="122"/>
      <c r="J54" s="122"/>
      <c r="K54" s="122"/>
      <c r="L54" s="122"/>
      <c r="M54" s="122"/>
      <c r="N54" s="122"/>
      <c r="O54" s="122"/>
    </row>
    <row r="55" spans="1:15" ht="25.5" x14ac:dyDescent="0.2">
      <c r="A55" s="30" t="s">
        <v>63</v>
      </c>
      <c r="B55" s="31" t="s">
        <v>121</v>
      </c>
      <c r="C55" s="119" t="s">
        <v>44</v>
      </c>
      <c r="D55" s="120">
        <v>5</v>
      </c>
      <c r="E55" s="121"/>
      <c r="F55" s="122"/>
      <c r="G55" s="122"/>
      <c r="H55" s="122"/>
      <c r="I55" s="122"/>
      <c r="J55" s="122"/>
      <c r="K55" s="122"/>
      <c r="L55" s="122"/>
      <c r="M55" s="122"/>
      <c r="N55" s="122"/>
      <c r="O55" s="122"/>
    </row>
    <row r="56" spans="1:15" x14ac:dyDescent="0.2">
      <c r="A56" s="30" t="s">
        <v>92</v>
      </c>
      <c r="B56" s="32" t="s">
        <v>57</v>
      </c>
      <c r="C56" s="119" t="s">
        <v>44</v>
      </c>
      <c r="D56" s="120">
        <v>3</v>
      </c>
      <c r="E56" s="121"/>
      <c r="F56" s="122"/>
      <c r="G56" s="122"/>
      <c r="H56" s="122"/>
      <c r="I56" s="122"/>
      <c r="J56" s="122"/>
      <c r="K56" s="122"/>
      <c r="L56" s="122"/>
      <c r="M56" s="122"/>
      <c r="N56" s="122"/>
      <c r="O56" s="122"/>
    </row>
    <row r="57" spans="1:15" ht="14.25" x14ac:dyDescent="0.2">
      <c r="A57" s="30" t="s">
        <v>93</v>
      </c>
      <c r="B57" s="32" t="s">
        <v>47</v>
      </c>
      <c r="C57" s="119" t="s">
        <v>48</v>
      </c>
      <c r="D57" s="123">
        <v>10</v>
      </c>
      <c r="E57" s="121"/>
      <c r="F57" s="122"/>
      <c r="G57" s="122"/>
      <c r="H57" s="122"/>
      <c r="I57" s="122"/>
      <c r="J57" s="122"/>
      <c r="K57" s="122"/>
      <c r="L57" s="122"/>
      <c r="M57" s="122"/>
      <c r="N57" s="122"/>
      <c r="O57" s="122"/>
    </row>
    <row r="58" spans="1:15" ht="14.25" x14ac:dyDescent="0.2">
      <c r="A58" s="30" t="s">
        <v>94</v>
      </c>
      <c r="B58" s="32" t="s">
        <v>49</v>
      </c>
      <c r="C58" s="119" t="s">
        <v>48</v>
      </c>
      <c r="D58" s="123">
        <v>20</v>
      </c>
      <c r="E58" s="121"/>
      <c r="F58" s="122"/>
      <c r="G58" s="122"/>
      <c r="H58" s="122"/>
      <c r="I58" s="122"/>
      <c r="J58" s="122"/>
      <c r="K58" s="122"/>
      <c r="L58" s="122"/>
      <c r="M58" s="122"/>
      <c r="N58" s="122"/>
      <c r="O58" s="122"/>
    </row>
    <row r="59" spans="1:15" x14ac:dyDescent="0.2">
      <c r="A59" s="30" t="s">
        <v>95</v>
      </c>
      <c r="B59" s="32" t="s">
        <v>125</v>
      </c>
      <c r="C59" s="119" t="s">
        <v>46</v>
      </c>
      <c r="D59" s="120">
        <v>1</v>
      </c>
      <c r="E59" s="121"/>
      <c r="F59" s="122"/>
      <c r="G59" s="122"/>
      <c r="H59" s="122"/>
      <c r="I59" s="122"/>
      <c r="J59" s="122"/>
      <c r="K59" s="122"/>
      <c r="L59" s="122"/>
      <c r="M59" s="122"/>
      <c r="N59" s="122"/>
      <c r="O59" s="122"/>
    </row>
    <row r="60" spans="1:15" x14ac:dyDescent="0.2">
      <c r="A60" s="30" t="s">
        <v>96</v>
      </c>
      <c r="B60" s="32" t="s">
        <v>124</v>
      </c>
      <c r="C60" s="119" t="s">
        <v>46</v>
      </c>
      <c r="D60" s="120">
        <v>2</v>
      </c>
      <c r="E60" s="121"/>
      <c r="F60" s="122"/>
      <c r="G60" s="122"/>
      <c r="H60" s="122"/>
      <c r="I60" s="122"/>
      <c r="J60" s="122"/>
      <c r="K60" s="122"/>
      <c r="L60" s="122"/>
      <c r="M60" s="122"/>
      <c r="N60" s="122"/>
      <c r="O60" s="122"/>
    </row>
    <row r="61" spans="1:15" x14ac:dyDescent="0.2">
      <c r="A61" s="30" t="s">
        <v>115</v>
      </c>
      <c r="B61" s="32" t="s">
        <v>126</v>
      </c>
      <c r="C61" s="119" t="s">
        <v>46</v>
      </c>
      <c r="D61" s="120">
        <v>7</v>
      </c>
      <c r="E61" s="121"/>
      <c r="F61" s="122"/>
      <c r="G61" s="122"/>
      <c r="H61" s="122"/>
      <c r="I61" s="122"/>
      <c r="J61" s="122"/>
      <c r="K61" s="122"/>
      <c r="L61" s="122"/>
      <c r="M61" s="122"/>
      <c r="N61" s="122"/>
      <c r="O61" s="122"/>
    </row>
    <row r="62" spans="1:15" ht="25.5" x14ac:dyDescent="0.2">
      <c r="A62" s="30" t="s">
        <v>116</v>
      </c>
      <c r="B62" s="32" t="s">
        <v>103</v>
      </c>
      <c r="C62" s="119" t="s">
        <v>64</v>
      </c>
      <c r="D62" s="120">
        <v>1</v>
      </c>
      <c r="E62" s="121"/>
      <c r="F62" s="122"/>
      <c r="G62" s="122"/>
      <c r="H62" s="122"/>
      <c r="I62" s="122"/>
      <c r="J62" s="122"/>
      <c r="K62" s="122"/>
      <c r="L62" s="122"/>
      <c r="M62" s="122"/>
      <c r="N62" s="122"/>
      <c r="O62" s="122"/>
    </row>
    <row r="63" spans="1:15" ht="38.25" customHeight="1" x14ac:dyDescent="0.2">
      <c r="A63" s="30" t="s">
        <v>119</v>
      </c>
      <c r="B63" s="34" t="s">
        <v>113</v>
      </c>
      <c r="C63" s="119" t="s">
        <v>46</v>
      </c>
      <c r="D63" s="120">
        <v>3</v>
      </c>
      <c r="E63" s="121"/>
      <c r="F63" s="122"/>
      <c r="G63" s="122"/>
      <c r="H63" s="122"/>
      <c r="I63" s="122"/>
      <c r="J63" s="122"/>
      <c r="K63" s="122"/>
      <c r="L63" s="122"/>
      <c r="M63" s="122"/>
      <c r="N63" s="122"/>
      <c r="O63" s="122"/>
    </row>
    <row r="64" spans="1:15" ht="38.25" customHeight="1" x14ac:dyDescent="0.2">
      <c r="A64" s="30" t="s">
        <v>130</v>
      </c>
      <c r="B64" s="34" t="s">
        <v>114</v>
      </c>
      <c r="C64" s="119" t="s">
        <v>46</v>
      </c>
      <c r="D64" s="120">
        <v>1</v>
      </c>
      <c r="E64" s="121"/>
      <c r="F64" s="122"/>
      <c r="G64" s="122"/>
      <c r="H64" s="122"/>
      <c r="I64" s="122"/>
      <c r="J64" s="122"/>
      <c r="K64" s="122"/>
      <c r="L64" s="122"/>
      <c r="M64" s="122"/>
      <c r="N64" s="122"/>
      <c r="O64" s="122"/>
    </row>
    <row r="65" spans="1:15" ht="25.5" customHeight="1" x14ac:dyDescent="0.2">
      <c r="A65" s="30" t="s">
        <v>140</v>
      </c>
      <c r="B65" s="44" t="s">
        <v>120</v>
      </c>
      <c r="C65" s="119" t="s">
        <v>45</v>
      </c>
      <c r="D65" s="123">
        <v>2</v>
      </c>
      <c r="E65" s="124"/>
      <c r="F65" s="122"/>
      <c r="G65" s="122"/>
      <c r="H65" s="121"/>
      <c r="I65" s="122"/>
      <c r="J65" s="122"/>
      <c r="K65" s="122"/>
      <c r="L65" s="122"/>
      <c r="M65" s="122"/>
      <c r="N65" s="122"/>
      <c r="O65" s="122"/>
    </row>
    <row r="66" spans="1:15" s="28" customFormat="1" x14ac:dyDescent="0.2">
      <c r="A66" s="45"/>
      <c r="B66" s="46"/>
      <c r="C66" s="47"/>
      <c r="D66" s="45"/>
      <c r="E66" s="45"/>
      <c r="F66" s="48"/>
      <c r="G66" s="49"/>
      <c r="H66" s="49"/>
      <c r="I66" s="49"/>
      <c r="J66" s="50" t="s">
        <v>38</v>
      </c>
      <c r="K66" s="51">
        <f>SUM(K14:K65)</f>
        <v>0</v>
      </c>
      <c r="L66" s="51">
        <f t="shared" ref="L66:N66" si="0">SUM(L14:L65)</f>
        <v>0</v>
      </c>
      <c r="M66" s="51">
        <f t="shared" si="0"/>
        <v>0</v>
      </c>
      <c r="N66" s="51">
        <f t="shared" si="0"/>
        <v>0</v>
      </c>
      <c r="O66" s="52">
        <f>N66+M66+L66</f>
        <v>0</v>
      </c>
    </row>
    <row r="67" spans="1:15" x14ac:dyDescent="0.2">
      <c r="A67" s="3"/>
      <c r="B67" s="1"/>
      <c r="C67" s="2"/>
      <c r="D67" s="3"/>
      <c r="E67" s="3"/>
      <c r="F67" s="4"/>
      <c r="G67" s="5"/>
      <c r="H67" s="5"/>
      <c r="I67" s="5"/>
      <c r="J67" s="10"/>
      <c r="K67" s="22"/>
      <c r="L67" s="22"/>
      <c r="M67" s="22"/>
      <c r="N67" s="22"/>
      <c r="O67" s="23"/>
    </row>
    <row r="68" spans="1:15" x14ac:dyDescent="0.2">
      <c r="A68" s="3"/>
      <c r="B68" s="20" t="s">
        <v>20</v>
      </c>
      <c r="C68" s="2"/>
      <c r="D68" s="3"/>
      <c r="E68" s="21"/>
      <c r="F68" s="4"/>
      <c r="G68" s="5"/>
      <c r="H68" s="5"/>
      <c r="I68" s="5"/>
      <c r="J68" s="5"/>
      <c r="K68" s="5"/>
      <c r="L68" s="5"/>
      <c r="M68" s="5"/>
      <c r="N68" s="5"/>
      <c r="O68" s="6"/>
    </row>
    <row r="69" spans="1:15" x14ac:dyDescent="0.2">
      <c r="A69" s="3"/>
      <c r="B69" s="1"/>
      <c r="C69" s="2"/>
      <c r="D69" s="3"/>
      <c r="E69" s="21" t="s">
        <v>147</v>
      </c>
      <c r="F69" s="4"/>
      <c r="G69" s="5"/>
      <c r="H69" s="5"/>
      <c r="I69" s="5"/>
      <c r="J69" s="5"/>
      <c r="K69" s="5"/>
      <c r="L69" s="5"/>
      <c r="M69" s="5"/>
      <c r="N69" s="5"/>
      <c r="O69" s="6"/>
    </row>
    <row r="70" spans="1:15" x14ac:dyDescent="0.2">
      <c r="A70" s="3"/>
      <c r="B70" s="20" t="s">
        <v>36</v>
      </c>
      <c r="C70" s="2"/>
      <c r="D70" s="3"/>
      <c r="E70" s="21"/>
      <c r="F70" s="4"/>
      <c r="G70" s="5"/>
      <c r="H70" s="5"/>
      <c r="I70" s="5"/>
      <c r="J70" s="5"/>
      <c r="K70" s="5"/>
      <c r="L70" s="5"/>
      <c r="M70" s="5"/>
      <c r="N70" s="5"/>
      <c r="O70" s="6"/>
    </row>
    <row r="71" spans="1:15" x14ac:dyDescent="0.2">
      <c r="A71" s="3"/>
      <c r="B71" s="1"/>
      <c r="C71" s="2"/>
      <c r="D71" s="3"/>
      <c r="E71" s="21" t="str">
        <f>KOPT!D22</f>
        <v>Sertifkāta Nr.</v>
      </c>
      <c r="F71" s="4"/>
      <c r="G71" s="5"/>
      <c r="H71" s="5"/>
      <c r="I71" s="5"/>
      <c r="J71" s="5"/>
      <c r="K71" s="5"/>
      <c r="L71" s="5"/>
      <c r="M71" s="5"/>
      <c r="N71" s="5"/>
      <c r="O71" s="6"/>
    </row>
    <row r="73" spans="1:15" x14ac:dyDescent="0.2">
      <c r="A73" s="152" t="s">
        <v>154</v>
      </c>
    </row>
    <row r="74" spans="1:15" ht="30.75" customHeight="1" x14ac:dyDescent="0.2">
      <c r="A74" s="151" t="s">
        <v>155</v>
      </c>
      <c r="B74" s="151"/>
      <c r="C74" s="151"/>
      <c r="D74" s="151"/>
      <c r="E74" s="151"/>
      <c r="F74" s="151"/>
      <c r="G74" s="151"/>
      <c r="H74" s="151"/>
      <c r="I74" s="151"/>
      <c r="J74" s="151"/>
      <c r="K74" s="151"/>
      <c r="L74" s="151"/>
      <c r="M74" s="151"/>
      <c r="N74" s="151"/>
      <c r="O74" s="151"/>
    </row>
    <row r="75" spans="1:15" x14ac:dyDescent="0.2">
      <c r="A75" s="151" t="s">
        <v>156</v>
      </c>
      <c r="B75" s="151"/>
      <c r="C75" s="151"/>
      <c r="D75" s="151"/>
      <c r="E75" s="151"/>
      <c r="F75" s="151"/>
      <c r="G75" s="151"/>
      <c r="H75" s="151"/>
      <c r="I75" s="151"/>
      <c r="J75" s="151"/>
      <c r="K75" s="151"/>
      <c r="L75" s="151"/>
      <c r="M75" s="151"/>
      <c r="N75" s="151"/>
      <c r="O75" s="151"/>
    </row>
    <row r="76" spans="1:15" x14ac:dyDescent="0.2">
      <c r="A76" s="151" t="s">
        <v>157</v>
      </c>
      <c r="B76" s="151"/>
      <c r="C76" s="151"/>
      <c r="D76" s="151"/>
      <c r="E76" s="151"/>
      <c r="F76" s="151"/>
      <c r="G76" s="151"/>
      <c r="H76" s="151"/>
      <c r="I76" s="151"/>
      <c r="J76" s="151"/>
      <c r="K76" s="151"/>
      <c r="L76" s="151"/>
      <c r="M76" s="151"/>
      <c r="N76" s="151"/>
      <c r="O76" s="151"/>
    </row>
    <row r="77" spans="1:15" x14ac:dyDescent="0.2">
      <c r="A77" s="151" t="s">
        <v>158</v>
      </c>
      <c r="B77" s="151"/>
      <c r="C77" s="151"/>
      <c r="D77" s="151"/>
      <c r="E77" s="151"/>
      <c r="F77" s="151"/>
      <c r="G77" s="151"/>
      <c r="H77" s="151"/>
      <c r="I77" s="151"/>
      <c r="J77" s="151"/>
      <c r="K77" s="151"/>
      <c r="L77" s="151"/>
      <c r="M77" s="151"/>
      <c r="N77" s="151"/>
      <c r="O77" s="151"/>
    </row>
    <row r="78" spans="1:15" ht="26.25" customHeight="1" x14ac:dyDescent="0.2">
      <c r="A78" s="151" t="s">
        <v>159</v>
      </c>
      <c r="B78" s="151"/>
      <c r="C78" s="151"/>
      <c r="D78" s="151"/>
      <c r="E78" s="151"/>
      <c r="F78" s="151"/>
      <c r="G78" s="151"/>
      <c r="H78" s="151"/>
      <c r="I78" s="151"/>
      <c r="J78" s="151"/>
      <c r="K78" s="151"/>
      <c r="L78" s="151"/>
      <c r="M78" s="151"/>
      <c r="N78" s="151"/>
      <c r="O78" s="151"/>
    </row>
  </sheetData>
  <mergeCells count="11">
    <mergeCell ref="A74:O74"/>
    <mergeCell ref="A78:O78"/>
    <mergeCell ref="A77:O77"/>
    <mergeCell ref="A76:O76"/>
    <mergeCell ref="A75:O75"/>
    <mergeCell ref="K10:O10"/>
    <mergeCell ref="A10:A11"/>
    <mergeCell ref="B10:B11"/>
    <mergeCell ref="C10:C11"/>
    <mergeCell ref="D10:D11"/>
    <mergeCell ref="E10:J10"/>
  </mergeCells>
  <phoneticPr fontId="11" type="noConversion"/>
  <pageMargins left="0.7" right="0.7" top="0.75" bottom="0.75" header="0.3" footer="0.3"/>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3</vt:i4>
      </vt:variant>
      <vt:variant>
        <vt:lpstr>Diapazoni ar nosaukumiem</vt:lpstr>
      </vt:variant>
      <vt:variant>
        <vt:i4>5</vt:i4>
      </vt:variant>
    </vt:vector>
  </HeadingPairs>
  <TitlesOfParts>
    <vt:vector size="8" baseType="lpstr">
      <vt:lpstr>KOPT</vt:lpstr>
      <vt:lpstr>KOPS</vt:lpstr>
      <vt:lpstr>UKT ielas RU</vt:lpstr>
      <vt:lpstr>KOPS!Drukas_apgabals</vt:lpstr>
      <vt:lpstr>KOPT!Drukas_apgabals</vt:lpstr>
      <vt:lpstr>'UKT ielas RU'!Drukas_apgabals</vt:lpstr>
      <vt:lpstr>KOPS!Drukāt_virsrakstus</vt:lpstr>
      <vt:lpstr>KOPT!Drukāt_virsrakstus</vt:lpstr>
    </vt:vector>
  </TitlesOfParts>
  <Company>Universe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Vita Rubene</cp:lastModifiedBy>
  <cp:lastPrinted>2024-04-09T08:47:35Z</cp:lastPrinted>
  <dcterms:created xsi:type="dcterms:W3CDTF">1999-12-06T13:05:42Z</dcterms:created>
  <dcterms:modified xsi:type="dcterms:W3CDTF">2024-04-26T07:19:12Z</dcterms:modified>
</cp:coreProperties>
</file>