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G:\PersonInfo\IVD\IEPIRKUMI\ATKLATI_KONKURSI\2024\RŪ-2024_11 Pazemes KSS un spiedvada parbuve Mukusalas ielā 72C (MS)\Nolikums\Nolikuma grozījumi Nr.1\"/>
    </mc:Choice>
  </mc:AlternateContent>
  <xr:revisionPtr revIDLastSave="0" documentId="13_ncr:1_{71FD4E0D-47D0-42F9-96A5-AE2A10A7FD77}" xr6:coauthVersionLast="47" xr6:coauthVersionMax="47" xr10:uidLastSave="{00000000-0000-0000-0000-000000000000}"/>
  <bookViews>
    <workbookView xWindow="-108" yWindow="-108" windowWidth="23256" windowHeight="12576" tabRatio="877" xr2:uid="{00000000-000D-0000-FFFF-FFFF00000000}"/>
  </bookViews>
  <sheets>
    <sheet name="KOPTAME" sheetId="53" r:id="rId1"/>
    <sheet name="Kopsavilkums" sheetId="46" r:id="rId2"/>
    <sheet name="KSS" sheetId="2" r:id="rId3"/>
    <sheet name="SPK" sheetId="60" r:id="rId4"/>
    <sheet name="K1" sheetId="61" r:id="rId5"/>
    <sheet name="K2" sheetId="62" r:id="rId6"/>
    <sheet name="KS-1" sheetId="63" r:id="rId7"/>
    <sheet name="ELT" sheetId="64" r:id="rId8"/>
    <sheet name="ESS-VAS" sheetId="65" r:id="rId9"/>
  </sheets>
  <definedNames>
    <definedName name="_xlnm.Print_Area" localSheetId="4">'K1'!$A$1:$O$69</definedName>
    <definedName name="_xlnm.Print_Area" localSheetId="5">'K2'!$A$1:$O$60</definedName>
    <definedName name="_xlnm.Print_Area" localSheetId="1">Kopsavilkums!$A$1:$I$30</definedName>
    <definedName name="_xlnm.Print_Area" localSheetId="0">KOPTAME!$A$1:$D$25</definedName>
    <definedName name="_xlnm.Print_Area" localSheetId="6">'KS-1'!$A$1:$O$42</definedName>
    <definedName name="_xlnm.Print_Area" localSheetId="2">KSS!$A$1:$O$60</definedName>
    <definedName name="_xlnm.Print_Area" localSheetId="3">SPK!$A$1:$O$77</definedName>
    <definedName name="_xlnm.Print_Titles" localSheetId="4">'K1'!$11:$12</definedName>
    <definedName name="_xlnm.Print_Titles" localSheetId="5">'K2'!$11:$12</definedName>
    <definedName name="_xlnm.Print_Titles" localSheetId="1">Kopsavilkums!$13:$14</definedName>
    <definedName name="_xlnm.Print_Titles" localSheetId="0">KOPTAME!#REF!</definedName>
    <definedName name="_xlnm.Print_Titles" localSheetId="6">'KS-1'!$11:$12</definedName>
    <definedName name="_xlnm.Print_Titles" localSheetId="2">KSS!$11:$12</definedName>
    <definedName name="_xlnm.Print_Titles" localSheetId="3">SPK!$11:$12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 i="64" l="1"/>
  <c r="K14" i="64"/>
  <c r="L14" i="64"/>
  <c r="M14" i="64"/>
  <c r="N14" i="64"/>
  <c r="N18" i="64"/>
  <c r="M18" i="64"/>
  <c r="L18" i="64"/>
  <c r="K18" i="64"/>
  <c r="J18" i="64"/>
  <c r="N17" i="64"/>
  <c r="M17" i="64"/>
  <c r="L17" i="64"/>
  <c r="K17" i="64"/>
  <c r="J17" i="64"/>
  <c r="N16" i="64"/>
  <c r="M16" i="64"/>
  <c r="L16" i="64"/>
  <c r="K16" i="64"/>
  <c r="J16" i="64"/>
  <c r="N15" i="64"/>
  <c r="M15" i="64"/>
  <c r="L15" i="64"/>
  <c r="K15" i="64"/>
  <c r="J15" i="64"/>
  <c r="O10" i="64"/>
  <c r="J44" i="65"/>
  <c r="K44" i="65"/>
  <c r="L44" i="65"/>
  <c r="M44" i="65"/>
  <c r="N44" i="65"/>
  <c r="J45" i="65"/>
  <c r="K45" i="65"/>
  <c r="L45" i="65"/>
  <c r="M45" i="65"/>
  <c r="N45" i="65"/>
  <c r="J46" i="65"/>
  <c r="K46" i="65"/>
  <c r="L46" i="65"/>
  <c r="M46" i="65"/>
  <c r="N46" i="65"/>
  <c r="J40" i="65"/>
  <c r="K40" i="65"/>
  <c r="L40" i="65"/>
  <c r="M40" i="65"/>
  <c r="N40" i="65"/>
  <c r="J42" i="65"/>
  <c r="K42" i="65"/>
  <c r="L42" i="65"/>
  <c r="M42" i="65"/>
  <c r="N42" i="65"/>
  <c r="J43" i="65"/>
  <c r="K43" i="65"/>
  <c r="L43" i="65"/>
  <c r="M43" i="65"/>
  <c r="N43" i="65"/>
  <c r="J35" i="65"/>
  <c r="K35" i="65"/>
  <c r="L35" i="65"/>
  <c r="M35" i="65"/>
  <c r="N35" i="65"/>
  <c r="J36" i="65"/>
  <c r="K36" i="65"/>
  <c r="L36" i="65"/>
  <c r="M36" i="65"/>
  <c r="N36" i="65"/>
  <c r="J37" i="65"/>
  <c r="K37" i="65"/>
  <c r="L37" i="65"/>
  <c r="M37" i="65"/>
  <c r="N37" i="65"/>
  <c r="J38" i="65"/>
  <c r="K38" i="65"/>
  <c r="L38" i="65"/>
  <c r="M38" i="65"/>
  <c r="N38" i="65"/>
  <c r="J39" i="65"/>
  <c r="K39" i="65"/>
  <c r="L39" i="65"/>
  <c r="M39" i="65"/>
  <c r="N39" i="65"/>
  <c r="J32" i="65"/>
  <c r="K32" i="65"/>
  <c r="L32" i="65"/>
  <c r="M32" i="65"/>
  <c r="N32" i="65"/>
  <c r="J34" i="65"/>
  <c r="K34" i="65"/>
  <c r="L34" i="65"/>
  <c r="M34" i="65"/>
  <c r="N34" i="65"/>
  <c r="N30" i="65"/>
  <c r="M30" i="65"/>
  <c r="L30" i="65"/>
  <c r="K30" i="65"/>
  <c r="J30" i="65"/>
  <c r="N29" i="65"/>
  <c r="M29" i="65"/>
  <c r="L29" i="65"/>
  <c r="K29" i="65"/>
  <c r="J29" i="65"/>
  <c r="N28" i="65"/>
  <c r="M28" i="65"/>
  <c r="L28" i="65"/>
  <c r="K28" i="65"/>
  <c r="J28" i="65"/>
  <c r="N26" i="65"/>
  <c r="M26" i="65"/>
  <c r="L26" i="65"/>
  <c r="K26" i="65"/>
  <c r="J26" i="65"/>
  <c r="N25" i="65"/>
  <c r="M25" i="65"/>
  <c r="L25" i="65"/>
  <c r="K25" i="65"/>
  <c r="J25" i="65"/>
  <c r="N24" i="65"/>
  <c r="M24" i="65"/>
  <c r="L24" i="65"/>
  <c r="K24" i="65"/>
  <c r="J24" i="65"/>
  <c r="N23" i="65"/>
  <c r="M23" i="65"/>
  <c r="L23" i="65"/>
  <c r="K23" i="65"/>
  <c r="J23" i="65"/>
  <c r="N22" i="65"/>
  <c r="M22" i="65"/>
  <c r="L22" i="65"/>
  <c r="K22" i="65"/>
  <c r="J22" i="65"/>
  <c r="N21" i="65"/>
  <c r="M21" i="65"/>
  <c r="L21" i="65"/>
  <c r="K21" i="65"/>
  <c r="J21" i="65"/>
  <c r="N20" i="65"/>
  <c r="M20" i="65"/>
  <c r="L20" i="65"/>
  <c r="K20" i="65"/>
  <c r="J20" i="65"/>
  <c r="N19" i="65"/>
  <c r="M19" i="65"/>
  <c r="L19" i="65"/>
  <c r="K19" i="65"/>
  <c r="J19" i="65"/>
  <c r="N18" i="65"/>
  <c r="N47" i="65" s="1"/>
  <c r="M18" i="65"/>
  <c r="L18" i="65"/>
  <c r="K18" i="65"/>
  <c r="J18" i="65"/>
  <c r="N17" i="65"/>
  <c r="M17" i="65"/>
  <c r="L17" i="65"/>
  <c r="K17" i="65"/>
  <c r="J17" i="65"/>
  <c r="N16" i="65"/>
  <c r="M16" i="65"/>
  <c r="L16" i="65"/>
  <c r="K16" i="65"/>
  <c r="K47" i="65" s="1"/>
  <c r="J16" i="65"/>
  <c r="N15" i="65"/>
  <c r="M15" i="65"/>
  <c r="M47" i="65" s="1"/>
  <c r="L15" i="65"/>
  <c r="L47" i="65" s="1"/>
  <c r="K15" i="65"/>
  <c r="J15" i="65"/>
  <c r="O10" i="65"/>
  <c r="O44" i="65" l="1"/>
  <c r="O40" i="65"/>
  <c r="O45" i="65"/>
  <c r="O16" i="64"/>
  <c r="O18" i="64"/>
  <c r="O14" i="64"/>
  <c r="O17" i="64"/>
  <c r="M20" i="64"/>
  <c r="K20" i="64"/>
  <c r="L20" i="64"/>
  <c r="N20" i="64"/>
  <c r="O15" i="64"/>
  <c r="O46" i="65"/>
  <c r="O43" i="65"/>
  <c r="O37" i="65"/>
  <c r="O42" i="65"/>
  <c r="O38" i="65"/>
  <c r="O39" i="65"/>
  <c r="O35" i="65"/>
  <c r="O36" i="65"/>
  <c r="O20" i="65"/>
  <c r="O24" i="65"/>
  <c r="O32" i="65"/>
  <c r="O15" i="65"/>
  <c r="O34" i="65"/>
  <c r="O28" i="65"/>
  <c r="O23" i="65"/>
  <c r="O25" i="65"/>
  <c r="O29" i="65"/>
  <c r="O26" i="65"/>
  <c r="O30" i="65"/>
  <c r="O16" i="65"/>
  <c r="O19" i="65"/>
  <c r="O21" i="65"/>
  <c r="O18" i="65"/>
  <c r="O22" i="65"/>
  <c r="O17" i="65"/>
  <c r="O47" i="65" l="1"/>
  <c r="O20" i="64"/>
  <c r="O8" i="64" s="1"/>
  <c r="O8" i="65"/>
  <c r="J25" i="61" l="1"/>
  <c r="K25" i="61"/>
  <c r="L25" i="61"/>
  <c r="M25" i="61"/>
  <c r="N25" i="61"/>
  <c r="J25" i="63"/>
  <c r="K25" i="63"/>
  <c r="L25" i="63"/>
  <c r="M25" i="63"/>
  <c r="N25" i="63"/>
  <c r="K25" i="62"/>
  <c r="L25" i="62"/>
  <c r="M25" i="62"/>
  <c r="N25" i="62"/>
  <c r="O25" i="60"/>
  <c r="J25" i="2"/>
  <c r="K25" i="2"/>
  <c r="L25" i="2"/>
  <c r="M25" i="2"/>
  <c r="N25" i="2"/>
  <c r="O25" i="63" l="1"/>
  <c r="O25" i="62"/>
  <c r="O25" i="2"/>
  <c r="O25" i="61"/>
  <c r="N30" i="63"/>
  <c r="M30" i="63"/>
  <c r="L30" i="63"/>
  <c r="K30" i="63"/>
  <c r="J30" i="63"/>
  <c r="N28" i="63"/>
  <c r="M28" i="63"/>
  <c r="L28" i="63"/>
  <c r="K28" i="63"/>
  <c r="J28" i="63"/>
  <c r="N27" i="63"/>
  <c r="M27" i="63"/>
  <c r="K27" i="63"/>
  <c r="J27" i="63"/>
  <c r="O30" i="63" l="1"/>
  <c r="O28" i="63"/>
  <c r="L27" i="63"/>
  <c r="O27" i="63" s="1"/>
  <c r="N23" i="63"/>
  <c r="M23" i="63"/>
  <c r="K23" i="63"/>
  <c r="L23" i="63"/>
  <c r="N22" i="63"/>
  <c r="M22" i="63"/>
  <c r="K22" i="63"/>
  <c r="J22" i="63"/>
  <c r="N21" i="63"/>
  <c r="M21" i="63"/>
  <c r="K21" i="63"/>
  <c r="L21" i="63"/>
  <c r="N20" i="63"/>
  <c r="M20" i="63"/>
  <c r="K20" i="63"/>
  <c r="J20" i="63"/>
  <c r="N19" i="63"/>
  <c r="M19" i="63"/>
  <c r="K19" i="63"/>
  <c r="L19" i="63"/>
  <c r="J17" i="63"/>
  <c r="K17" i="63"/>
  <c r="M17" i="63"/>
  <c r="N17" i="63"/>
  <c r="J18" i="63"/>
  <c r="K18" i="63"/>
  <c r="M18" i="63"/>
  <c r="N18" i="63"/>
  <c r="J24" i="63"/>
  <c r="K24" i="63"/>
  <c r="M24" i="63"/>
  <c r="N24" i="63"/>
  <c r="J26" i="63"/>
  <c r="K26" i="63"/>
  <c r="M26" i="63"/>
  <c r="N26" i="63"/>
  <c r="J29" i="63"/>
  <c r="K29" i="63"/>
  <c r="M29" i="63"/>
  <c r="N29" i="63"/>
  <c r="L31" i="63"/>
  <c r="K31" i="63"/>
  <c r="M31" i="63"/>
  <c r="N31" i="63"/>
  <c r="N16" i="63"/>
  <c r="M16" i="63"/>
  <c r="K16" i="63"/>
  <c r="J16" i="63"/>
  <c r="N15" i="63"/>
  <c r="M15" i="63"/>
  <c r="K15" i="63"/>
  <c r="J15" i="63"/>
  <c r="N49" i="62"/>
  <c r="M49" i="62"/>
  <c r="K49" i="62"/>
  <c r="L49" i="62"/>
  <c r="N48" i="62"/>
  <c r="M48" i="62"/>
  <c r="K48" i="62"/>
  <c r="N47" i="62"/>
  <c r="M47" i="62"/>
  <c r="K47" i="62"/>
  <c r="K46" i="62"/>
  <c r="M46" i="62"/>
  <c r="N46" i="62"/>
  <c r="N45" i="62"/>
  <c r="M45" i="62"/>
  <c r="K45" i="62"/>
  <c r="L45" i="62"/>
  <c r="N44" i="62"/>
  <c r="M44" i="62"/>
  <c r="L44" i="62"/>
  <c r="K44" i="62"/>
  <c r="N43" i="62"/>
  <c r="M43" i="62"/>
  <c r="L43" i="62"/>
  <c r="K43" i="62"/>
  <c r="K40" i="62"/>
  <c r="M40" i="62"/>
  <c r="N40" i="62"/>
  <c r="N39" i="62"/>
  <c r="M39" i="62"/>
  <c r="K39" i="62"/>
  <c r="L39" i="62"/>
  <c r="N38" i="62"/>
  <c r="M38" i="62"/>
  <c r="K38" i="62"/>
  <c r="N37" i="62"/>
  <c r="M37" i="62"/>
  <c r="K37" i="62"/>
  <c r="N36" i="62"/>
  <c r="M36" i="62"/>
  <c r="K36" i="62"/>
  <c r="L36" i="62"/>
  <c r="N34" i="62"/>
  <c r="M34" i="62"/>
  <c r="K34" i="62"/>
  <c r="N33" i="62"/>
  <c r="M33" i="62"/>
  <c r="L33" i="62"/>
  <c r="K33" i="62"/>
  <c r="N32" i="62"/>
  <c r="M32" i="62"/>
  <c r="L32" i="62"/>
  <c r="K32" i="62"/>
  <c r="N31" i="62"/>
  <c r="M31" i="62"/>
  <c r="K31" i="62"/>
  <c r="L31" i="62"/>
  <c r="N30" i="62"/>
  <c r="M30" i="62"/>
  <c r="K30" i="62"/>
  <c r="N29" i="62"/>
  <c r="M29" i="62"/>
  <c r="L29" i="62"/>
  <c r="K29" i="62"/>
  <c r="N28" i="62"/>
  <c r="M28" i="62"/>
  <c r="K28" i="62"/>
  <c r="L28" i="62"/>
  <c r="N27" i="62"/>
  <c r="M27" i="62"/>
  <c r="K27" i="62"/>
  <c r="L27" i="62"/>
  <c r="N26" i="62"/>
  <c r="M26" i="62"/>
  <c r="L26" i="62"/>
  <c r="K26" i="62"/>
  <c r="K22" i="62"/>
  <c r="M22" i="62"/>
  <c r="N22" i="62"/>
  <c r="N21" i="62"/>
  <c r="M21" i="62"/>
  <c r="K21" i="62"/>
  <c r="N49" i="61"/>
  <c r="M49" i="61"/>
  <c r="K49" i="61"/>
  <c r="J49" i="61"/>
  <c r="N20" i="62"/>
  <c r="M20" i="62"/>
  <c r="K20" i="62"/>
  <c r="L20" i="62"/>
  <c r="N19" i="62"/>
  <c r="M19" i="62"/>
  <c r="L19" i="62"/>
  <c r="K19" i="62"/>
  <c r="N17" i="62"/>
  <c r="M17" i="62"/>
  <c r="L17" i="62"/>
  <c r="K17" i="62"/>
  <c r="N16" i="62"/>
  <c r="M16" i="62"/>
  <c r="K16" i="62"/>
  <c r="N15" i="62"/>
  <c r="M15" i="62"/>
  <c r="L15" i="62"/>
  <c r="K15" i="62"/>
  <c r="N14" i="62"/>
  <c r="M14" i="62"/>
  <c r="L14" i="62"/>
  <c r="K14" i="62"/>
  <c r="N56" i="61"/>
  <c r="M56" i="61"/>
  <c r="K56" i="61"/>
  <c r="L56" i="61"/>
  <c r="N55" i="61"/>
  <c r="M55" i="61"/>
  <c r="K55" i="61"/>
  <c r="J55" i="61"/>
  <c r="K53" i="61"/>
  <c r="M53" i="61"/>
  <c r="N53" i="61"/>
  <c r="K54" i="61"/>
  <c r="M54" i="61"/>
  <c r="N54" i="61"/>
  <c r="L53" i="61"/>
  <c r="L54" i="61"/>
  <c r="N52" i="61"/>
  <c r="M52" i="61"/>
  <c r="K52" i="61"/>
  <c r="J52" i="61"/>
  <c r="N50" i="61"/>
  <c r="M50" i="61"/>
  <c r="K50" i="61"/>
  <c r="J50" i="61"/>
  <c r="N48" i="61"/>
  <c r="M48" i="61"/>
  <c r="K48" i="61"/>
  <c r="J48" i="61"/>
  <c r="L48" i="61"/>
  <c r="N47" i="61"/>
  <c r="M47" i="61"/>
  <c r="K47" i="61"/>
  <c r="L47" i="61"/>
  <c r="N46" i="61"/>
  <c r="M46" i="61"/>
  <c r="L46" i="61"/>
  <c r="K46" i="61"/>
  <c r="J46" i="61"/>
  <c r="N44" i="61"/>
  <c r="M44" i="61"/>
  <c r="K44" i="61"/>
  <c r="J44" i="61"/>
  <c r="N43" i="61"/>
  <c r="M43" i="61"/>
  <c r="K43" i="61"/>
  <c r="J43" i="61"/>
  <c r="N42" i="61"/>
  <c r="M42" i="61"/>
  <c r="K42" i="61"/>
  <c r="J42" i="61"/>
  <c r="N41" i="61"/>
  <c r="M41" i="61"/>
  <c r="K41" i="61"/>
  <c r="J41" i="61"/>
  <c r="N40" i="61"/>
  <c r="M40" i="61"/>
  <c r="K40" i="61"/>
  <c r="J40" i="61"/>
  <c r="K37" i="61"/>
  <c r="M37" i="61"/>
  <c r="N37" i="61"/>
  <c r="J38" i="61"/>
  <c r="K38" i="61"/>
  <c r="M38" i="61"/>
  <c r="N38" i="61"/>
  <c r="J37" i="61"/>
  <c r="L38" i="61"/>
  <c r="N36" i="61"/>
  <c r="M36" i="61"/>
  <c r="K36" i="61"/>
  <c r="L36" i="61"/>
  <c r="N35" i="61"/>
  <c r="M35" i="61"/>
  <c r="K35" i="61"/>
  <c r="J35" i="61"/>
  <c r="N34" i="61"/>
  <c r="M34" i="61"/>
  <c r="K34" i="61"/>
  <c r="J34" i="61"/>
  <c r="N33" i="61"/>
  <c r="M33" i="61"/>
  <c r="K33" i="61"/>
  <c r="J33" i="61"/>
  <c r="N32" i="61"/>
  <c r="M32" i="61"/>
  <c r="K32" i="61"/>
  <c r="L32" i="61"/>
  <c r="N31" i="61"/>
  <c r="M31" i="61"/>
  <c r="L31" i="61"/>
  <c r="K31" i="61"/>
  <c r="J31" i="61"/>
  <c r="J24" i="61"/>
  <c r="K24" i="61"/>
  <c r="L24" i="61"/>
  <c r="M24" i="61"/>
  <c r="N24" i="61"/>
  <c r="K26" i="61"/>
  <c r="M26" i="61"/>
  <c r="N26" i="61"/>
  <c r="K27" i="61"/>
  <c r="M27" i="61"/>
  <c r="N27" i="61"/>
  <c r="K28" i="61"/>
  <c r="M28" i="61"/>
  <c r="N28" i="61"/>
  <c r="K29" i="61"/>
  <c r="M29" i="61"/>
  <c r="N29" i="61"/>
  <c r="K21" i="61"/>
  <c r="M21" i="61"/>
  <c r="N21" i="61"/>
  <c r="K22" i="61"/>
  <c r="M22" i="61"/>
  <c r="N22" i="61"/>
  <c r="J26" i="61"/>
  <c r="J27" i="61"/>
  <c r="J28" i="61"/>
  <c r="J29" i="61"/>
  <c r="L21" i="61"/>
  <c r="L22" i="61"/>
  <c r="N23" i="61"/>
  <c r="M23" i="61"/>
  <c r="K23" i="61"/>
  <c r="L23" i="61"/>
  <c r="O15" i="62" l="1"/>
  <c r="O36" i="62"/>
  <c r="O43" i="62"/>
  <c r="O33" i="62"/>
  <c r="O31" i="62"/>
  <c r="O29" i="62"/>
  <c r="O46" i="61"/>
  <c r="O38" i="61"/>
  <c r="J23" i="61"/>
  <c r="O23" i="61"/>
  <c r="J21" i="61"/>
  <c r="J32" i="61"/>
  <c r="O32" i="61"/>
  <c r="L34" i="61"/>
  <c r="O34" i="61" s="1"/>
  <c r="J36" i="61"/>
  <c r="O36" i="61"/>
  <c r="L42" i="61"/>
  <c r="O42" i="61" s="1"/>
  <c r="L55" i="61"/>
  <c r="J56" i="61"/>
  <c r="O56" i="61"/>
  <c r="O20" i="62"/>
  <c r="L49" i="61"/>
  <c r="O49" i="61" s="1"/>
  <c r="O28" i="62"/>
  <c r="L37" i="62"/>
  <c r="O37" i="62" s="1"/>
  <c r="O39" i="62"/>
  <c r="O44" i="62"/>
  <c r="O45" i="62"/>
  <c r="L47" i="62"/>
  <c r="O47" i="62" s="1"/>
  <c r="O49" i="62"/>
  <c r="L24" i="63"/>
  <c r="O24" i="63" s="1"/>
  <c r="J19" i="63"/>
  <c r="O19" i="63"/>
  <c r="L20" i="63"/>
  <c r="O20" i="63" s="1"/>
  <c r="J21" i="63"/>
  <c r="O21" i="63"/>
  <c r="L22" i="63"/>
  <c r="O22" i="63" s="1"/>
  <c r="J23" i="63"/>
  <c r="L43" i="61"/>
  <c r="O14" i="62"/>
  <c r="O17" i="62"/>
  <c r="L21" i="62"/>
  <c r="O21" i="62" s="1"/>
  <c r="L30" i="62"/>
  <c r="O30" i="62" s="1"/>
  <c r="O32" i="62"/>
  <c r="O21" i="61"/>
  <c r="L40" i="61"/>
  <c r="O40" i="61" s="1"/>
  <c r="L50" i="61"/>
  <c r="O50" i="61" s="1"/>
  <c r="L41" i="61"/>
  <c r="L44" i="61"/>
  <c r="O44" i="61" s="1"/>
  <c r="L52" i="61"/>
  <c r="O55" i="61"/>
  <c r="O19" i="62"/>
  <c r="O26" i="62"/>
  <c r="L34" i="62"/>
  <c r="O34" i="62" s="1"/>
  <c r="O31" i="63"/>
  <c r="J31" i="63"/>
  <c r="L29" i="63"/>
  <c r="O29" i="63" s="1"/>
  <c r="O23" i="63"/>
  <c r="L17" i="63"/>
  <c r="O17" i="63" s="1"/>
  <c r="L15" i="63"/>
  <c r="O15" i="63" s="1"/>
  <c r="L26" i="63"/>
  <c r="O26" i="63" s="1"/>
  <c r="L18" i="63"/>
  <c r="O18" i="63" s="1"/>
  <c r="L16" i="63"/>
  <c r="O16" i="63" s="1"/>
  <c r="L48" i="62"/>
  <c r="O48" i="62" s="1"/>
  <c r="L46" i="62"/>
  <c r="O46" i="62" s="1"/>
  <c r="L40" i="62"/>
  <c r="O40" i="62" s="1"/>
  <c r="L38" i="62"/>
  <c r="O38" i="62" s="1"/>
  <c r="O27" i="62"/>
  <c r="L22" i="62"/>
  <c r="O22" i="62" s="1"/>
  <c r="L16" i="62"/>
  <c r="O16" i="62" s="1"/>
  <c r="O54" i="61"/>
  <c r="J54" i="61"/>
  <c r="O53" i="61"/>
  <c r="J53" i="61"/>
  <c r="O52" i="61"/>
  <c r="O48" i="61"/>
  <c r="O47" i="61"/>
  <c r="J47" i="61"/>
  <c r="O43" i="61"/>
  <c r="O41" i="61"/>
  <c r="L37" i="61"/>
  <c r="O37" i="61" s="1"/>
  <c r="L35" i="61"/>
  <c r="O35" i="61" s="1"/>
  <c r="L33" i="61"/>
  <c r="O33" i="61" s="1"/>
  <c r="O31" i="61"/>
  <c r="L27" i="61"/>
  <c r="O27" i="61" s="1"/>
  <c r="L29" i="61"/>
  <c r="O29" i="61" s="1"/>
  <c r="L28" i="61"/>
  <c r="O28" i="61" s="1"/>
  <c r="L26" i="61"/>
  <c r="O26" i="61" s="1"/>
  <c r="J22" i="61"/>
  <c r="O22" i="61"/>
  <c r="O24" i="61"/>
  <c r="N19" i="61" l="1"/>
  <c r="M19" i="61"/>
  <c r="K19" i="61"/>
  <c r="J19" i="61"/>
  <c r="N18" i="61"/>
  <c r="M18" i="61"/>
  <c r="K18" i="61"/>
  <c r="J18" i="61"/>
  <c r="N17" i="61"/>
  <c r="M17" i="61"/>
  <c r="K17" i="61"/>
  <c r="L17" i="61"/>
  <c r="N16" i="61"/>
  <c r="M16" i="61"/>
  <c r="K16" i="61"/>
  <c r="L16" i="61"/>
  <c r="N15" i="61"/>
  <c r="M15" i="61"/>
  <c r="K15" i="61"/>
  <c r="J15" i="61"/>
  <c r="N14" i="61"/>
  <c r="M14" i="61"/>
  <c r="K14" i="61"/>
  <c r="J14" i="61"/>
  <c r="N66" i="60"/>
  <c r="M66" i="60"/>
  <c r="K66" i="60"/>
  <c r="L66" i="60"/>
  <c r="N65" i="60"/>
  <c r="M65" i="60"/>
  <c r="K65" i="60"/>
  <c r="L65" i="60"/>
  <c r="N64" i="60"/>
  <c r="M64" i="60"/>
  <c r="K64" i="60"/>
  <c r="L64" i="60"/>
  <c r="N63" i="60"/>
  <c r="M63" i="60"/>
  <c r="K63" i="60"/>
  <c r="L63" i="60"/>
  <c r="N62" i="60"/>
  <c r="M62" i="60"/>
  <c r="K62" i="60"/>
  <c r="L62" i="60"/>
  <c r="O62" i="60" s="1"/>
  <c r="N61" i="60"/>
  <c r="M61" i="60"/>
  <c r="K61" i="60"/>
  <c r="J61" i="60"/>
  <c r="L61" i="60"/>
  <c r="N59" i="60"/>
  <c r="M59" i="60"/>
  <c r="K59" i="60"/>
  <c r="J59" i="60"/>
  <c r="N58" i="60"/>
  <c r="M58" i="60"/>
  <c r="K58" i="60"/>
  <c r="J58" i="60"/>
  <c r="O65" i="60" l="1"/>
  <c r="J66" i="60"/>
  <c r="O66" i="60"/>
  <c r="L15" i="61"/>
  <c r="O15" i="61" s="1"/>
  <c r="J17" i="61"/>
  <c r="O17" i="61"/>
  <c r="L19" i="61"/>
  <c r="O19" i="61" s="1"/>
  <c r="O16" i="61"/>
  <c r="O64" i="60"/>
  <c r="J16" i="61"/>
  <c r="L18" i="61"/>
  <c r="O18" i="61" s="1"/>
  <c r="L14" i="61"/>
  <c r="O14" i="61" s="1"/>
  <c r="J62" i="60"/>
  <c r="J65" i="60"/>
  <c r="O61" i="60"/>
  <c r="O63" i="60"/>
  <c r="J64" i="60"/>
  <c r="J63" i="60"/>
  <c r="L59" i="60"/>
  <c r="O59" i="60" s="1"/>
  <c r="L58" i="60"/>
  <c r="O58" i="60" s="1"/>
  <c r="N18" i="60" l="1"/>
  <c r="M18" i="60"/>
  <c r="K18" i="60"/>
  <c r="J18" i="60"/>
  <c r="N17" i="60"/>
  <c r="M17" i="60"/>
  <c r="K17" i="60"/>
  <c r="J17" i="60"/>
  <c r="L18" i="60" l="1"/>
  <c r="O18" i="60" s="1"/>
  <c r="L17" i="60"/>
  <c r="O17" i="60" s="1"/>
  <c r="N43" i="2" l="1"/>
  <c r="M43" i="2"/>
  <c r="K43" i="2"/>
  <c r="J43" i="2"/>
  <c r="N42" i="2"/>
  <c r="M42" i="2"/>
  <c r="K42" i="2"/>
  <c r="J42" i="2"/>
  <c r="N41" i="2"/>
  <c r="M41" i="2"/>
  <c r="K41" i="2"/>
  <c r="L41" i="2"/>
  <c r="N40" i="2"/>
  <c r="M40" i="2"/>
  <c r="K40" i="2"/>
  <c r="J40" i="2"/>
  <c r="N39" i="2"/>
  <c r="M39" i="2"/>
  <c r="K39" i="2"/>
  <c r="J39" i="2"/>
  <c r="N38" i="2"/>
  <c r="M38" i="2"/>
  <c r="K38" i="2"/>
  <c r="J38" i="2"/>
  <c r="N37" i="2"/>
  <c r="M37" i="2"/>
  <c r="K37" i="2"/>
  <c r="L37" i="2"/>
  <c r="N36" i="2"/>
  <c r="M36" i="2"/>
  <c r="K36" i="2"/>
  <c r="L36" i="2"/>
  <c r="N35" i="2"/>
  <c r="M35" i="2"/>
  <c r="L35" i="2"/>
  <c r="K35" i="2"/>
  <c r="J35" i="2"/>
  <c r="N34" i="2"/>
  <c r="M34" i="2"/>
  <c r="L34" i="2"/>
  <c r="K34" i="2"/>
  <c r="J34" i="2"/>
  <c r="L40" i="2" l="1"/>
  <c r="L42" i="2"/>
  <c r="O42" i="2" s="1"/>
  <c r="J37" i="2"/>
  <c r="O37" i="2"/>
  <c r="J41" i="2"/>
  <c r="O41" i="2"/>
  <c r="L43" i="2"/>
  <c r="O43" i="2" s="1"/>
  <c r="O35" i="2"/>
  <c r="O40" i="2"/>
  <c r="O34" i="2"/>
  <c r="L39" i="2"/>
  <c r="O39" i="2" s="1"/>
  <c r="L38" i="2"/>
  <c r="O38" i="2" s="1"/>
  <c r="O36" i="2"/>
  <c r="J36" i="2"/>
  <c r="J27" i="2" l="1"/>
  <c r="K27" i="2"/>
  <c r="M27" i="2"/>
  <c r="N27" i="2"/>
  <c r="L29" i="2"/>
  <c r="K29" i="2"/>
  <c r="M29" i="2"/>
  <c r="N29" i="2"/>
  <c r="J30" i="2"/>
  <c r="K30" i="2"/>
  <c r="M30" i="2"/>
  <c r="N30" i="2"/>
  <c r="J31" i="2"/>
  <c r="K31" i="2"/>
  <c r="M31" i="2"/>
  <c r="N31" i="2"/>
  <c r="J47" i="2"/>
  <c r="K47" i="2"/>
  <c r="M47" i="2"/>
  <c r="N47" i="2"/>
  <c r="J48" i="2"/>
  <c r="K48" i="2"/>
  <c r="M48" i="2"/>
  <c r="N48" i="2"/>
  <c r="L49" i="2"/>
  <c r="K49" i="2"/>
  <c r="M49" i="2"/>
  <c r="N49" i="2"/>
  <c r="N46" i="2"/>
  <c r="M46" i="2"/>
  <c r="K46" i="2"/>
  <c r="L46" i="2"/>
  <c r="N45" i="2"/>
  <c r="M45" i="2"/>
  <c r="K45" i="2"/>
  <c r="J45" i="2"/>
  <c r="N26" i="2"/>
  <c r="M26" i="2"/>
  <c r="K26" i="2"/>
  <c r="J26" i="2"/>
  <c r="N23" i="2"/>
  <c r="M23" i="2"/>
  <c r="K23" i="2"/>
  <c r="J23" i="2"/>
  <c r="N22" i="2"/>
  <c r="M22" i="2"/>
  <c r="K22" i="2"/>
  <c r="J22" i="2"/>
  <c r="K15" i="2"/>
  <c r="M15" i="2"/>
  <c r="N15" i="2"/>
  <c r="K16" i="2"/>
  <c r="M16" i="2"/>
  <c r="N16" i="2"/>
  <c r="K17" i="2"/>
  <c r="M17" i="2"/>
  <c r="N17" i="2"/>
  <c r="K18" i="2"/>
  <c r="M18" i="2"/>
  <c r="N18" i="2"/>
  <c r="K19" i="2"/>
  <c r="M19" i="2"/>
  <c r="N19" i="2"/>
  <c r="K20" i="2"/>
  <c r="M20" i="2"/>
  <c r="N20" i="2"/>
  <c r="J15" i="2"/>
  <c r="J16" i="2"/>
  <c r="J17" i="2"/>
  <c r="J18" i="2"/>
  <c r="J19" i="2"/>
  <c r="L20" i="2"/>
  <c r="O33" i="60"/>
  <c r="C16" i="46"/>
  <c r="C15" i="46"/>
  <c r="O32" i="63"/>
  <c r="E19" i="46" s="1"/>
  <c r="L32" i="63"/>
  <c r="M32" i="63"/>
  <c r="N32" i="63"/>
  <c r="K32" i="63"/>
  <c r="I19" i="46" s="1"/>
  <c r="O10" i="63"/>
  <c r="O50" i="62"/>
  <c r="O8" i="62" s="1"/>
  <c r="N50" i="62"/>
  <c r="M50" i="62"/>
  <c r="L50" i="62"/>
  <c r="K50" i="62"/>
  <c r="I18" i="46" s="1"/>
  <c r="O10" i="62"/>
  <c r="N57" i="61"/>
  <c r="M57" i="61"/>
  <c r="K57" i="61"/>
  <c r="I17" i="46" s="1"/>
  <c r="O10" i="61"/>
  <c r="L26" i="60"/>
  <c r="K26" i="60"/>
  <c r="M26" i="60"/>
  <c r="N26" i="60"/>
  <c r="J27" i="60"/>
  <c r="K27" i="60"/>
  <c r="M27" i="60"/>
  <c r="N27" i="60"/>
  <c r="L29" i="60"/>
  <c r="K29" i="60"/>
  <c r="M29" i="60"/>
  <c r="N29" i="60"/>
  <c r="J30" i="60"/>
  <c r="K30" i="60"/>
  <c r="M30" i="60"/>
  <c r="N30" i="60"/>
  <c r="L31" i="60"/>
  <c r="K31" i="60"/>
  <c r="M31" i="60"/>
  <c r="N31" i="60"/>
  <c r="L32" i="60"/>
  <c r="K32" i="60"/>
  <c r="M32" i="60"/>
  <c r="N32" i="60"/>
  <c r="J34" i="60"/>
  <c r="K34" i="60"/>
  <c r="M34" i="60"/>
  <c r="N34" i="60"/>
  <c r="L35" i="60"/>
  <c r="K35" i="60"/>
  <c r="M35" i="60"/>
  <c r="N35" i="60"/>
  <c r="L36" i="60"/>
  <c r="K36" i="60"/>
  <c r="M36" i="60"/>
  <c r="N36" i="60"/>
  <c r="L37" i="60"/>
  <c r="K37" i="60"/>
  <c r="M37" i="60"/>
  <c r="N37" i="60"/>
  <c r="J38" i="60"/>
  <c r="K38" i="60"/>
  <c r="M38" i="60"/>
  <c r="N38" i="60"/>
  <c r="L40" i="60"/>
  <c r="K40" i="60"/>
  <c r="M40" i="60"/>
  <c r="N40" i="60"/>
  <c r="L41" i="60"/>
  <c r="K41" i="60"/>
  <c r="M41" i="60"/>
  <c r="N41" i="60"/>
  <c r="J42" i="60"/>
  <c r="K42" i="60"/>
  <c r="M42" i="60"/>
  <c r="N42" i="60"/>
  <c r="L43" i="60"/>
  <c r="K43" i="60"/>
  <c r="M43" i="60"/>
  <c r="N43" i="60"/>
  <c r="L44" i="60"/>
  <c r="K44" i="60"/>
  <c r="M44" i="60"/>
  <c r="N44" i="60"/>
  <c r="L45" i="60"/>
  <c r="K45" i="60"/>
  <c r="M45" i="60"/>
  <c r="N45" i="60"/>
  <c r="J46" i="60"/>
  <c r="K46" i="60"/>
  <c r="M46" i="60"/>
  <c r="N46" i="60"/>
  <c r="J47" i="60"/>
  <c r="K47" i="60"/>
  <c r="M47" i="60"/>
  <c r="N47" i="60"/>
  <c r="L48" i="60"/>
  <c r="K48" i="60"/>
  <c r="M48" i="60"/>
  <c r="N48" i="60"/>
  <c r="L49" i="60"/>
  <c r="K49" i="60"/>
  <c r="M49" i="60"/>
  <c r="N49" i="60"/>
  <c r="L50" i="60"/>
  <c r="K50" i="60"/>
  <c r="M50" i="60"/>
  <c r="N50" i="60"/>
  <c r="L51" i="60"/>
  <c r="K51" i="60"/>
  <c r="M51" i="60"/>
  <c r="N51" i="60"/>
  <c r="J52" i="60"/>
  <c r="K52" i="60"/>
  <c r="M52" i="60"/>
  <c r="N52" i="60"/>
  <c r="L53" i="60"/>
  <c r="K53" i="60"/>
  <c r="M53" i="60"/>
  <c r="N53" i="60"/>
  <c r="L54" i="60"/>
  <c r="K54" i="60"/>
  <c r="M54" i="60"/>
  <c r="N54" i="60"/>
  <c r="L55" i="60"/>
  <c r="K55" i="60"/>
  <c r="M55" i="60"/>
  <c r="N55" i="60"/>
  <c r="J56" i="60"/>
  <c r="K56" i="60"/>
  <c r="M56" i="60"/>
  <c r="N56" i="60"/>
  <c r="J15" i="60"/>
  <c r="K15" i="60"/>
  <c r="M15" i="60"/>
  <c r="N15" i="60"/>
  <c r="J16" i="60"/>
  <c r="K16" i="60"/>
  <c r="M16" i="60"/>
  <c r="N16" i="60"/>
  <c r="J19" i="60"/>
  <c r="K19" i="60"/>
  <c r="M19" i="60"/>
  <c r="N19" i="60"/>
  <c r="L21" i="60"/>
  <c r="K21" i="60"/>
  <c r="M21" i="60"/>
  <c r="N21" i="60"/>
  <c r="J22" i="60"/>
  <c r="K22" i="60"/>
  <c r="M22" i="60"/>
  <c r="N22" i="60"/>
  <c r="J23" i="60"/>
  <c r="K23" i="60"/>
  <c r="M23" i="60"/>
  <c r="N23" i="60"/>
  <c r="L24" i="60"/>
  <c r="K24" i="60"/>
  <c r="M24" i="60"/>
  <c r="N24" i="60"/>
  <c r="N14" i="60"/>
  <c r="M14" i="60"/>
  <c r="K14" i="60"/>
  <c r="J14" i="60"/>
  <c r="O10" i="60"/>
  <c r="J14" i="2"/>
  <c r="K14" i="2"/>
  <c r="M14" i="2"/>
  <c r="N14" i="2"/>
  <c r="F18" i="46" l="1" a="1"/>
  <c r="G18" i="46" s="1"/>
  <c r="F19" i="46" a="1"/>
  <c r="G19" i="46" s="1"/>
  <c r="O21" i="60"/>
  <c r="O35" i="60"/>
  <c r="O31" i="60"/>
  <c r="L16" i="2"/>
  <c r="O16" i="2" s="1"/>
  <c r="O8" i="63"/>
  <c r="E18" i="46"/>
  <c r="J53" i="60"/>
  <c r="J41" i="60"/>
  <c r="O37" i="60"/>
  <c r="O36" i="60"/>
  <c r="O32" i="60"/>
  <c r="O29" i="60"/>
  <c r="O26" i="60"/>
  <c r="O24" i="60"/>
  <c r="L47" i="2"/>
  <c r="O47" i="2" s="1"/>
  <c r="J49" i="2"/>
  <c r="J46" i="2"/>
  <c r="O46" i="2"/>
  <c r="L22" i="2"/>
  <c r="O22" i="2" s="1"/>
  <c r="O29" i="2"/>
  <c r="J29" i="2"/>
  <c r="L26" i="2"/>
  <c r="O26" i="2" s="1"/>
  <c r="L30" i="2"/>
  <c r="O30" i="2" s="1"/>
  <c r="L18" i="2"/>
  <c r="O18" i="2" s="1"/>
  <c r="L23" i="2"/>
  <c r="O23" i="2" s="1"/>
  <c r="L19" i="2"/>
  <c r="O19" i="2" s="1"/>
  <c r="L17" i="2"/>
  <c r="O17" i="2" s="1"/>
  <c r="L15" i="2"/>
  <c r="O15" i="2" s="1"/>
  <c r="O20" i="2"/>
  <c r="J20" i="2"/>
  <c r="L31" i="2"/>
  <c r="O31" i="2" s="1"/>
  <c r="L27" i="2"/>
  <c r="O27" i="2" s="1"/>
  <c r="O49" i="2"/>
  <c r="L48" i="2"/>
  <c r="O48" i="2" s="1"/>
  <c r="L45" i="2"/>
  <c r="O45" i="2" s="1"/>
  <c r="J43" i="60"/>
  <c r="J31" i="60"/>
  <c r="J49" i="60"/>
  <c r="J51" i="60"/>
  <c r="J35" i="60"/>
  <c r="J55" i="60"/>
  <c r="J37" i="60"/>
  <c r="J29" i="60"/>
  <c r="L47" i="60"/>
  <c r="O47" i="60" s="1"/>
  <c r="J45" i="60"/>
  <c r="J24" i="60"/>
  <c r="J26" i="60"/>
  <c r="O53" i="60"/>
  <c r="O43" i="60"/>
  <c r="J21" i="60"/>
  <c r="O55" i="60"/>
  <c r="O51" i="60"/>
  <c r="O49" i="60"/>
  <c r="O45" i="60"/>
  <c r="O41" i="60"/>
  <c r="O54" i="60"/>
  <c r="O50" i="60"/>
  <c r="O48" i="60"/>
  <c r="O44" i="60"/>
  <c r="O40" i="60"/>
  <c r="L19" i="60"/>
  <c r="O19" i="60" s="1"/>
  <c r="L56" i="60"/>
  <c r="O56" i="60" s="1"/>
  <c r="J54" i="60"/>
  <c r="L52" i="60"/>
  <c r="O52" i="60" s="1"/>
  <c r="J50" i="60"/>
  <c r="J48" i="60"/>
  <c r="L46" i="60"/>
  <c r="O46" i="60" s="1"/>
  <c r="J44" i="60"/>
  <c r="L42" i="60"/>
  <c r="O42" i="60" s="1"/>
  <c r="J40" i="60"/>
  <c r="L38" i="60"/>
  <c r="O38" i="60" s="1"/>
  <c r="J36" i="60"/>
  <c r="L34" i="60"/>
  <c r="O34" i="60" s="1"/>
  <c r="J32" i="60"/>
  <c r="L30" i="60"/>
  <c r="O30" i="60" s="1"/>
  <c r="L27" i="60"/>
  <c r="O27" i="60" s="1"/>
  <c r="L22" i="60"/>
  <c r="O22" i="60" s="1"/>
  <c r="L15" i="60"/>
  <c r="O15" i="60" s="1"/>
  <c r="N67" i="60"/>
  <c r="K67" i="60"/>
  <c r="I16" i="46" s="1"/>
  <c r="L23" i="60"/>
  <c r="O23" i="60" s="1"/>
  <c r="L16" i="60"/>
  <c r="O16" i="60" s="1"/>
  <c r="M67" i="60"/>
  <c r="L14" i="60"/>
  <c r="L14" i="2"/>
  <c r="O14" i="2" s="1"/>
  <c r="O10" i="2"/>
  <c r="H18" i="46" l="1"/>
  <c r="F18" i="46"/>
  <c r="H19" i="46"/>
  <c r="F19" i="46"/>
  <c r="L57" i="61"/>
  <c r="O57" i="61"/>
  <c r="L67" i="60"/>
  <c r="O14" i="60"/>
  <c r="O67" i="60" s="1"/>
  <c r="M50" i="2"/>
  <c r="N50" i="2"/>
  <c r="K50" i="2"/>
  <c r="F16" i="46" l="1" a="1"/>
  <c r="F17" i="46" a="1"/>
  <c r="O8" i="61"/>
  <c r="E17" i="46"/>
  <c r="O8" i="60"/>
  <c r="E16" i="46"/>
  <c r="L50" i="2"/>
  <c r="G17" i="46" l="1"/>
  <c r="H17" i="46"/>
  <c r="F17" i="46"/>
  <c r="G16" i="46"/>
  <c r="H16" i="46"/>
  <c r="F16" i="46"/>
  <c r="O50" i="2"/>
  <c r="I15" i="46" l="1"/>
  <c r="I22" i="46" s="1"/>
  <c r="F15" i="46" l="1" a="1"/>
  <c r="G15" i="46" s="1"/>
  <c r="G22" i="46" s="1"/>
  <c r="E15" i="46"/>
  <c r="E22" i="46" s="1"/>
  <c r="H15" i="46" l="1"/>
  <c r="H22" i="46" s="1"/>
  <c r="F15" i="46"/>
  <c r="F22" i="46" s="1"/>
  <c r="O8" i="2"/>
  <c r="E26" i="46" l="1"/>
  <c r="D9" i="53" s="1"/>
  <c r="D11" i="53" s="1"/>
  <c r="D12" i="53" l="1"/>
  <c r="D13" i="53" s="1"/>
  <c r="G11" i="46" l="1"/>
  <c r="G10" i="46" l="1"/>
</calcChain>
</file>

<file path=xl/sharedStrings.xml><?xml version="1.0" encoding="utf-8"?>
<sst xmlns="http://schemas.openxmlformats.org/spreadsheetml/2006/main" count="887" uniqueCount="375">
  <si>
    <t>Būves nosaukums:</t>
  </si>
  <si>
    <t>Objekta nosaukums:</t>
  </si>
  <si>
    <t>Objekta adrese:</t>
  </si>
  <si>
    <t>Pasūtījuma Nr.:</t>
  </si>
  <si>
    <t>Nr.  p.k.</t>
  </si>
  <si>
    <t>Darba nosaukums</t>
  </si>
  <si>
    <t>Daudzums</t>
  </si>
  <si>
    <t>m</t>
  </si>
  <si>
    <t>ZEMES DARBI</t>
  </si>
  <si>
    <t>vieta</t>
  </si>
  <si>
    <t>kpl</t>
  </si>
  <si>
    <t>Vienības izmaksas</t>
  </si>
  <si>
    <t>Kopā uz visu apjomu</t>
  </si>
  <si>
    <t>Laika norma (c/h)</t>
  </si>
  <si>
    <t>Darba samaksas likme (euro/h)</t>
  </si>
  <si>
    <t>Darba alga (euro)</t>
  </si>
  <si>
    <t>Materiāi (euro)</t>
  </si>
  <si>
    <t>Mehānismi (euro)</t>
  </si>
  <si>
    <t>Kopā (euro)</t>
  </si>
  <si>
    <t>Darbietilpība (c/h)</t>
  </si>
  <si>
    <t>Summa (euro)</t>
  </si>
  <si>
    <t>Mērvienība</t>
  </si>
  <si>
    <t>Objekta nosaukums</t>
  </si>
  <si>
    <t>Būves nosaukums</t>
  </si>
  <si>
    <t>Objekta adrese</t>
  </si>
  <si>
    <t>Pasūtījuma Nr.</t>
  </si>
  <si>
    <t>Iepirkuma nosaukums un ID numurs</t>
  </si>
  <si>
    <t>Par kopējo summu (euro)</t>
  </si>
  <si>
    <t>Kopējā darbietilpība (c/h):</t>
  </si>
  <si>
    <t>Kods,
tāmes Nr.</t>
  </si>
  <si>
    <t>Būvdarbu veids vai
konstruktīvā elementa nosaukums</t>
  </si>
  <si>
    <t>Tāmes
izmaksas</t>
  </si>
  <si>
    <t>Tai skaitā</t>
  </si>
  <si>
    <t>darba
alga</t>
  </si>
  <si>
    <t>būv-
izstrādājumi</t>
  </si>
  <si>
    <t>mehānismi</t>
  </si>
  <si>
    <t>Darbietilpība
(c/h)</t>
  </si>
  <si>
    <t>KOPĀ</t>
  </si>
  <si>
    <t>Virsizdevumi</t>
  </si>
  <si>
    <t>t.sk. darba aizsardzība</t>
  </si>
  <si>
    <t>Peļņa</t>
  </si>
  <si>
    <t>Pavisam kopā</t>
  </si>
  <si>
    <t>Nr.1.
P.k.</t>
  </si>
  <si>
    <t>Tāmes izmaksas, EUR:</t>
  </si>
  <si>
    <t>Nr.p.k.</t>
  </si>
  <si>
    <t>PVN 21%</t>
  </si>
  <si>
    <t>PAVISAM BŪVNIECĪBAS IZMAKSAS</t>
  </si>
  <si>
    <t>Kods</t>
  </si>
  <si>
    <r>
      <t>Objekta izmaksas (</t>
    </r>
    <r>
      <rPr>
        <b/>
        <i/>
        <sz val="11"/>
        <rFont val="Times New Roman"/>
        <family val="1"/>
        <charset val="186"/>
      </rPr>
      <t>euro</t>
    </r>
    <r>
      <rPr>
        <b/>
        <sz val="11"/>
        <rFont val="Times New Roman"/>
        <family val="1"/>
        <charset val="186"/>
      </rPr>
      <t xml:space="preserve">) </t>
    </r>
  </si>
  <si>
    <t xml:space="preserve">PAVISAM KOPĀ: </t>
  </si>
  <si>
    <t>Tiešās izmaksas kopā, t. sk. darba devēja sociālais nodoklis (23,59%):</t>
  </si>
  <si>
    <t>Trases nospraušana</t>
  </si>
  <si>
    <t>Sastādīja</t>
  </si>
  <si>
    <t>(paraksts un tā atšifrējums, datums)</t>
  </si>
  <si>
    <t>Sertifikāta Nr.</t>
  </si>
  <si>
    <t>ŪKT</t>
  </si>
  <si>
    <t>SEGUMU ATJAUNOŠANA</t>
  </si>
  <si>
    <t>CITI DARBI</t>
  </si>
  <si>
    <t>Kopsavilkuma aprēķins</t>
  </si>
  <si>
    <t>Rievpāļu iebūve 12m dziļumā</t>
  </si>
  <si>
    <t>t.m</t>
  </si>
  <si>
    <t>Gruntsūdens pazemināšana ar adatfiltriem</t>
  </si>
  <si>
    <t>Būvbedres rakšana pa posmiem ar sienu stiprināšanu līdz  6,5m dziļumam</t>
  </si>
  <si>
    <t>Izraktās grunts izvešana uz utilizācijas vietu</t>
  </si>
  <si>
    <t>Būvbedres sienu stiprinājumu nojaukšana pa posmiem</t>
  </si>
  <si>
    <t>T</t>
  </si>
  <si>
    <t>Rievpāļu demontāža</t>
  </si>
  <si>
    <t>KSS pamatnes plātnes PM-1 izbūve</t>
  </si>
  <si>
    <t>gab</t>
  </si>
  <si>
    <t>KSS pārseguma plātnes PM-2 izbūve</t>
  </si>
  <si>
    <t>MONTĀŽAS DARBI</t>
  </si>
  <si>
    <t>Sūkņu piegāde, uzstādīšana un pieslēgums vadības skapim</t>
  </si>
  <si>
    <t>K.ķeta lūkas ar atveres izmēru 900x1600mm uzstādīšana</t>
  </si>
  <si>
    <t>Ventilācijas c-vada izbūve:</t>
  </si>
  <si>
    <t>PE100 SDR17 PN10 c-vada izbūve būvbedrē</t>
  </si>
  <si>
    <t>Ogļu filtrs</t>
  </si>
  <si>
    <t>Pārbaudes un regulēšanas darbi</t>
  </si>
  <si>
    <t xml:space="preserve">Stāvlakuma asf.bet. seguma atjaunošana </t>
  </si>
  <si>
    <t xml:space="preserve"> Seguma dilumkārtas frēzēšana  ar sekojošu izvešanu uz     utilizācijas vietu </t>
  </si>
  <si>
    <t>Seguma pamatkārtas  uzlaušana ar sekojošu izvešanu uz utilizācijas vietu</t>
  </si>
  <si>
    <r>
      <t xml:space="preserve">Salturīgās kārtas minerālmateriāli nestspējai </t>
    </r>
    <r>
      <rPr>
        <u/>
        <sz val="10"/>
        <color theme="1"/>
        <rFont val="Calibri"/>
        <family val="2"/>
        <charset val="186"/>
        <scheme val="minor"/>
      </rPr>
      <t>&gt;</t>
    </r>
    <r>
      <rPr>
        <sz val="10"/>
        <color theme="1"/>
        <rFont val="Calibri"/>
        <family val="2"/>
        <charset val="186"/>
        <scheme val="minor"/>
      </rPr>
      <t xml:space="preserve"> 90 Mpa 50cm slānī </t>
    </r>
  </si>
  <si>
    <t xml:space="preserve">Minerālmateriālu maisījums 25cm slānī, maisījums 0/63ps, vai 0/56, vai 0/45   </t>
  </si>
  <si>
    <t xml:space="preserve">Minerālmateriālu maisījums 12cm slānī, maisījums 0/32ps, vai 0/45   </t>
  </si>
  <si>
    <t xml:space="preserve">Karstā asfalta seguma apakškārta  10cm slānī, AC 32base </t>
  </si>
  <si>
    <t xml:space="preserve">Karstā asfalta saistes kārta  6cm slānī, AC 22bin </t>
  </si>
  <si>
    <t xml:space="preserve">Karstā asfalta dilumkārta  4cm slānī, AC 11surf  </t>
  </si>
  <si>
    <t>Ceļa apmaļu demontāža, ieskatot būvgružu savākšanu un utilizāciju</t>
  </si>
  <si>
    <t>Ceļu apmaļu atjaunošana- CA100.30.15 izbūve uz betona C30/37 pamata</t>
  </si>
  <si>
    <t>t.m.</t>
  </si>
  <si>
    <t>ESOŠĀS KSS UN AIZBĪDŅA AKAS NOJAUKŠANA</t>
  </si>
  <si>
    <t>Notekūdens atsūknēšana</t>
  </si>
  <si>
    <t>Aku aizbēršana ar smilšainu grunti blīvējot pa kārtām</t>
  </si>
  <si>
    <t>Esoša vadības skapja un bet.pamata nojaukšana ar sekojošu utilizāciju</t>
  </si>
  <si>
    <t xml:space="preserve">SEGUMU ATJAUNOŠANA  </t>
  </si>
  <si>
    <t xml:space="preserve">Salturīgās kārtas minerālmateriāli nestspējai &gt; 90 Mpa 50cm slānī </t>
  </si>
  <si>
    <t>14.1</t>
  </si>
  <si>
    <t>14.2</t>
  </si>
  <si>
    <t>14.3</t>
  </si>
  <si>
    <t>14.4</t>
  </si>
  <si>
    <t>14.5</t>
  </si>
  <si>
    <t>14.6</t>
  </si>
  <si>
    <t>14.7</t>
  </si>
  <si>
    <t>14.8</t>
  </si>
  <si>
    <t>14.9</t>
  </si>
  <si>
    <t>14.10</t>
  </si>
  <si>
    <t>Lokālā tāme Nr. 1 KSS IZBŪVE</t>
  </si>
  <si>
    <t>Būvgrāvja rakšana dziļumā līdz 3m, stiprinot sienas ar inventāra vairogiem</t>
  </si>
  <si>
    <t>Būvgrāvja rakšana dziļumā līdz 2m, stiprinot sienas ar inventāra vairogiem</t>
  </si>
  <si>
    <t>Izraktās grunts izvešana uz pagaidu atbērtni attālumā līdz 10km</t>
  </si>
  <si>
    <t>Būvgrāvju un būvbedru aizbēršana ar vietējo grunti blīvējot pa slāņiem</t>
  </si>
  <si>
    <t>Liekās grunts utilizācija</t>
  </si>
  <si>
    <t>Caurules PE100-RC PN10 OD160  ar el.metināmām uzmavām montāža būvgrāvī</t>
  </si>
  <si>
    <t>Caurules PE100-RC PN10 OD200  ar el.metināmaām uzmavām montāža būvgrāvī</t>
  </si>
  <si>
    <t>Smilts pamatnes un apbēruma ierīkošana</t>
  </si>
  <si>
    <t>Caurules PE100-RC PN10 OD200  ar el.metināmām uzmavām izbūve ar horizontālo vadāmo urbšanas metodi</t>
  </si>
  <si>
    <t>PE el.metināmi veidgabali:</t>
  </si>
  <si>
    <t>45gr. līkums OD160</t>
  </si>
  <si>
    <t>45gr. līkums OD200</t>
  </si>
  <si>
    <t>Aka no dz.b. elementiem d.1,5m, H=1,5m</t>
  </si>
  <si>
    <t>Stacionara tipa k.ķeta lūka 40T transporta slodzei</t>
  </si>
  <si>
    <t>Monolīta betona tekne (betons C20/25, XC4, XD2, HF1)</t>
  </si>
  <si>
    <t>Betona pamatne (betons C8/10, XC2)</t>
  </si>
  <si>
    <t>Ievada apbetonējums:</t>
  </si>
  <si>
    <t>Betons C20/25, XC2</t>
  </si>
  <si>
    <t>Stiegrojums B500B d.10mm</t>
  </si>
  <si>
    <t>Stiegrojums B500B d.8mm</t>
  </si>
  <si>
    <t>Betona grodu ārējā krāsotā hidroizolācija</t>
  </si>
  <si>
    <t>C-vadu ievada vietu hermetizācija</t>
  </si>
  <si>
    <t>Cauruļvadi un veidgabali:</t>
  </si>
  <si>
    <t>PE kontaktmetināms liets līkums 11,25gr, OD200</t>
  </si>
  <si>
    <t>PE kontaktmetināma īscaurule OD200 ar atloka atduru</t>
  </si>
  <si>
    <t>Brīvais atloks DN200 PN10</t>
  </si>
  <si>
    <t>Piemetinams atloks DN200 PN10</t>
  </si>
  <si>
    <t>Nerūs. tēr. caurule d.219,1x 3 mm</t>
  </si>
  <si>
    <t>Nerūs. tēr. līkums d.219,1x 3 mm</t>
  </si>
  <si>
    <t>Atloka savienojma komplekts DN200, PN10 (blīvgumija, bultskrūves, uzgriežņi, paplākšņi)</t>
  </si>
  <si>
    <t>Aizsargčaulas PP caurulei d.315 iebūve grodā</t>
  </si>
  <si>
    <t>Šķērsojums ar apgaismojuma kabeli ar iebūvi aizsargčaulā (d.110, 1250N)</t>
  </si>
  <si>
    <t>Esošās 110 kV kabeļlīnijas atšurfēšana AST pārstāvja klātbūtnē</t>
  </si>
  <si>
    <t>Esošā spiedvada OD110 aizbetonēšana ar vieglbetonu</t>
  </si>
  <si>
    <t>Spiedvada hidrauliskā pārbaude</t>
  </si>
  <si>
    <t>Izpilddokumentācijas sagatavošana</t>
  </si>
  <si>
    <t>būve</t>
  </si>
  <si>
    <t xml:space="preserve"> Zālāja atjaunošana</t>
  </si>
  <si>
    <t>Augu zeme, zālāja sēklas un mēslojums 15cm slānī</t>
  </si>
  <si>
    <t>Zālāja atjaunošana</t>
  </si>
  <si>
    <t>Ietves seguma atjaunošana</t>
  </si>
  <si>
    <t xml:space="preserve">Esošā seguma uzlaušana tranšejas platumā ar sekojošu izvešanu uz     utilizācijas vietu </t>
  </si>
  <si>
    <r>
      <t xml:space="preserve">Salturīgās kārtas minerālmateriāli 30cm slānī, nestspējai </t>
    </r>
    <r>
      <rPr>
        <u/>
        <sz val="10"/>
        <color theme="1"/>
        <rFont val="Calibri"/>
        <family val="2"/>
        <charset val="186"/>
        <scheme val="minor"/>
      </rPr>
      <t>&gt;</t>
    </r>
    <r>
      <rPr>
        <sz val="10"/>
        <color theme="1"/>
        <rFont val="Calibri"/>
        <family val="2"/>
        <charset val="186"/>
        <scheme val="minor"/>
      </rPr>
      <t xml:space="preserve"> 60 Mpa </t>
    </r>
  </si>
  <si>
    <t>Minerālmateriālu maisījums 12cm slānī, maisījums 0/56, vai 0/45s</t>
  </si>
  <si>
    <t>Karstais asfalts AC 8surf 4cm slānī</t>
  </si>
  <si>
    <t>Ietvju apmaļu demontāža, ieskatot būvgružu savākšanu un utilizāciju</t>
  </si>
  <si>
    <t>Ietvju apmaļu atjaunošana- ietvju apmaļu 1000x200x80 izbūve uz betona C30/37 pamata</t>
  </si>
  <si>
    <t>SPIEDIENA DZĒŠANAS AKAS IZBŪVE</t>
  </si>
  <si>
    <t>1.1</t>
  </si>
  <si>
    <t>1.2</t>
  </si>
  <si>
    <t>1.3</t>
  </si>
  <si>
    <t>1.4</t>
  </si>
  <si>
    <t>1.5</t>
  </si>
  <si>
    <t>1.6</t>
  </si>
  <si>
    <t>2.1</t>
  </si>
  <si>
    <t>2.2</t>
  </si>
  <si>
    <t>2.3</t>
  </si>
  <si>
    <t>2.4</t>
  </si>
  <si>
    <t>2.5</t>
  </si>
  <si>
    <t>2.5.1</t>
  </si>
  <si>
    <t>2.5.2</t>
  </si>
  <si>
    <t>3.1</t>
  </si>
  <si>
    <t>3.2</t>
  </si>
  <si>
    <t>3.3</t>
  </si>
  <si>
    <t>3.4</t>
  </si>
  <si>
    <t>3.5</t>
  </si>
  <si>
    <t>3.5.1</t>
  </si>
  <si>
    <t>3.5.2</t>
  </si>
  <si>
    <t>3.5.3</t>
  </si>
  <si>
    <t>3.6</t>
  </si>
  <si>
    <t>3.7</t>
  </si>
  <si>
    <t>3.8</t>
  </si>
  <si>
    <t>3.8.1</t>
  </si>
  <si>
    <t>3.8.2</t>
  </si>
  <si>
    <t>3.8.3</t>
  </si>
  <si>
    <t>3.8.4</t>
  </si>
  <si>
    <t>3.8.5</t>
  </si>
  <si>
    <t>3.8.6</t>
  </si>
  <si>
    <t>3.8.7</t>
  </si>
  <si>
    <t>3.8.8</t>
  </si>
  <si>
    <t>3.8.9</t>
  </si>
  <si>
    <t>3.8.10</t>
  </si>
  <si>
    <t>4.1</t>
  </si>
  <si>
    <t>4.3</t>
  </si>
  <si>
    <t>4.2</t>
  </si>
  <si>
    <t>4.4</t>
  </si>
  <si>
    <t>4.5</t>
  </si>
  <si>
    <t>4.6</t>
  </si>
  <si>
    <t>4.7</t>
  </si>
  <si>
    <t>4.8</t>
  </si>
  <si>
    <t>4.7.1</t>
  </si>
  <si>
    <t>4.7.2</t>
  </si>
  <si>
    <t>4.8.1</t>
  </si>
  <si>
    <t>4.8.2</t>
  </si>
  <si>
    <t>4.8.3</t>
  </si>
  <si>
    <t>4.8.4</t>
  </si>
  <si>
    <t>4.8.5</t>
  </si>
  <si>
    <t>4.8.6</t>
  </si>
  <si>
    <t>Būvgrāvja rakšana dziļumā līdz 5m, stiprinot sienas ar inventāra vairogiem (CHANBER un LINERAR tipa vairogi)</t>
  </si>
  <si>
    <t>Būvgrāvja rakšana dziļumā līdz 2m,</t>
  </si>
  <si>
    <t>PP gludsienu caurules OD200 montāža būvgrāvī</t>
  </si>
  <si>
    <t>PP gludsienu caurules OD315 montāža būvgrāvī</t>
  </si>
  <si>
    <t>Tērauda apvalkcaurules d.406,4x 8mm iebūve ar beztranšejas metodi</t>
  </si>
  <si>
    <t>PP gludsienu caurules OD315 ievilkšana apvalkcaurulē ar atbalstgredzeniem ar sekojošu līmeņošanu</t>
  </si>
  <si>
    <t>Starpcauruļu telpas aizpildīšana ar vetonītu</t>
  </si>
  <si>
    <t>Pievienojums pie esošās akas ar aizsargčaulas d.315 iestrādi grodā</t>
  </si>
  <si>
    <t>C-vada OD315 pievienojums pie KSS ar savien. uzmavu</t>
  </si>
  <si>
    <t>C-vada OD200 pievienojums pie KSS ar savien. uzmavu</t>
  </si>
  <si>
    <t>Aka no dz.b. elementiem d.1,5m, H=5m</t>
  </si>
  <si>
    <t>Pievienojums pie esošā c-vada DN200 ar termonosēdošo uzmavu</t>
  </si>
  <si>
    <t>Aizsargčaulas c-vadam OD200 iebūve grodā</t>
  </si>
  <si>
    <t>Notekūdens atsūknēšana ar asenizācijas transportu</t>
  </si>
  <si>
    <t>Esošās betona teknes nojaukšana</t>
  </si>
  <si>
    <t>Monolītas betona teknes izbūve (betons C20/25, XC4, XD2, HF1)</t>
  </si>
  <si>
    <t xml:space="preserve">Esošās lūkas demontāža un “peldoša” tipa k.ķeta lūkas montāža 40T transporta slodzei </t>
  </si>
  <si>
    <t>C-vada OD315 ievada vietas hermetizācija</t>
  </si>
  <si>
    <t xml:space="preserve">Esošās lūkas demontāža un stacionāra tipa k.ķeta lūkas montāža 40T transporta slodzei </t>
  </si>
  <si>
    <t>Aizsargčaulas c-vadam OD315 iebūve grodā</t>
  </si>
  <si>
    <t>Šķērsojums ar zemsprieguma kabeli apvalkcaurulē</t>
  </si>
  <si>
    <t>Esošā pašteces c-vada DN500 aizbetonēšana ar vieglbetonu</t>
  </si>
  <si>
    <t>Pašteces c-vada CCTV inspekcija</t>
  </si>
  <si>
    <t>MONTĀZAS DARBI</t>
  </si>
  <si>
    <t>AKAS K1-1 IZBŪVE</t>
  </si>
  <si>
    <t>AKAS K-1 PĀRBŪVE</t>
  </si>
  <si>
    <t>AKAS K-2 PĀRBŪVE</t>
  </si>
  <si>
    <t>2.6</t>
  </si>
  <si>
    <t>2.7</t>
  </si>
  <si>
    <t>2.8</t>
  </si>
  <si>
    <t>2.9</t>
  </si>
  <si>
    <t>5.1</t>
  </si>
  <si>
    <t>5.2</t>
  </si>
  <si>
    <t>5.3</t>
  </si>
  <si>
    <t>5.4</t>
  </si>
  <si>
    <t>5.5</t>
  </si>
  <si>
    <t>6.1</t>
  </si>
  <si>
    <t>6.2</t>
  </si>
  <si>
    <t>6.3</t>
  </si>
  <si>
    <t>6.4</t>
  </si>
  <si>
    <t>6.5</t>
  </si>
  <si>
    <r>
      <t>m</t>
    </r>
    <r>
      <rPr>
        <sz val="11"/>
        <rFont val="Arial"/>
        <family val="2"/>
        <charset val="186"/>
      </rPr>
      <t>³</t>
    </r>
  </si>
  <si>
    <t>m³</t>
  </si>
  <si>
    <t>m²</t>
  </si>
  <si>
    <t>Skrūvstienis m²0 L=300mm kompl. ar 4 uzgriežņiem un paplākšņiem</t>
  </si>
  <si>
    <t>kg</t>
  </si>
  <si>
    <t>Būvgrāvja rakšana dziļumā līdz 2m ar sienu stiprināšanu</t>
  </si>
  <si>
    <t>PP dubultsieu caurules OD200 montāža būvgrāvī</t>
  </si>
  <si>
    <t>Pievienojums pie esošās akas ar aizsargčaulas d.200 iestrādi grodā</t>
  </si>
  <si>
    <t>Lietus pieņemšanas akas d.560/500, H=2,3 ar 150 l nosēddaļu izbūve</t>
  </si>
  <si>
    <t xml:space="preserve">Brauktuves asf.bet. seguma atjaunošana </t>
  </si>
  <si>
    <t>Esošās akas lūkas un gūlijas restes līmeņošana</t>
  </si>
  <si>
    <t>Šķērsojumi ar pazemes komunikācijām:</t>
  </si>
  <si>
    <t>Apgaismes kabelis ar aizsargčaulas d.110 1250N iebūvi</t>
  </si>
  <si>
    <t>Sakaru kanalizācija</t>
  </si>
  <si>
    <t>Esošā pašteces c-vada DN200 aizbetonēšana ar vieglbetonu</t>
  </si>
  <si>
    <t>Esošās gūlijas demontāža</t>
  </si>
  <si>
    <t>3.1.1</t>
  </si>
  <si>
    <t>3.1.2</t>
  </si>
  <si>
    <t>3.1.3</t>
  </si>
  <si>
    <t>3.1.4</t>
  </si>
  <si>
    <t>3.1.5</t>
  </si>
  <si>
    <t>3.1.6</t>
  </si>
  <si>
    <t>3.1.7</t>
  </si>
  <si>
    <t>3.1.8</t>
  </si>
  <si>
    <t>3.1.9</t>
  </si>
  <si>
    <t>3.1.10</t>
  </si>
  <si>
    <t>3.2.1</t>
  </si>
  <si>
    <t>3.2.2</t>
  </si>
  <si>
    <t>3.2.3</t>
  </si>
  <si>
    <t>3.2.4</t>
  </si>
  <si>
    <t>3.2.5</t>
  </si>
  <si>
    <t>4.1.1</t>
  </si>
  <si>
    <t>4.1.2</t>
  </si>
  <si>
    <t>Lokālā tāme Nr. 4 LIETUS KANALIZACIJA</t>
  </si>
  <si>
    <t>Lokālā tāme Nr. 3 PAŠTECES KANALIZACIJA</t>
  </si>
  <si>
    <t>Lokālā tāme Nr. 2 SPIEDVADA PĀRBŪVE</t>
  </si>
  <si>
    <t>Lokālā tāme Nr. 5 PLŪSMAS MERĪTĀJA KAMERA KS-1</t>
  </si>
  <si>
    <t>Akas KS-1 izbūve (d.1500mm, H=3,5m)</t>
  </si>
  <si>
    <t>Betona grodi d.1500mm, H=1000mm, kompl.ar blīvgumiju un iestrādātiem kāpšļiem</t>
  </si>
  <si>
    <t>Betona grods d.1500, H=750mm kompl.ar blīvgumiju un iestrādātiem kāpšļiem</t>
  </si>
  <si>
    <t>Pārseguma plātne 40t transporta slodzei</t>
  </si>
  <si>
    <t>Izlīdzinošie gredzeni d.700, H=100mm</t>
  </si>
  <si>
    <t>Stacionāra tipa slēdzama k.ķeta lūka 40t transporta slodzei</t>
  </si>
  <si>
    <t>Betons C12/15</t>
  </si>
  <si>
    <t>Akas betona pamatne (betons C8/10 XC2)</t>
  </si>
  <si>
    <t>PP gludsienu caurules SN8 OD160 montāža būvgravī</t>
  </si>
  <si>
    <t>Aizsargčaulas OD160 iebūve grodā</t>
  </si>
  <si>
    <t>Ķīļveida atloku aizbīdņa DN150, PN10 ar rokratu montāža akā</t>
  </si>
  <si>
    <t>Atloka adaptera PE caurule OD160/DN150 ar nostiprinātu savienojumu montāža</t>
  </si>
  <si>
    <t>Kontaktmetināmas PE īscaurule ar atloka atduru OD160 montāža</t>
  </si>
  <si>
    <t>El.metinamas diametru pārejas OD=200/160 montāza</t>
  </si>
  <si>
    <t>Tērauda balsti ar pretkorozijas pārklājumu</t>
  </si>
  <si>
    <t>C-vadu ievadu vietu hermetizācija</t>
  </si>
  <si>
    <t>Atloka savienojuma DN150 PN10 komplekts (brīvais atloks, bultskrūves, uzgriežņi, paplākšņi, NBR blīvgumija)</t>
  </si>
  <si>
    <t>1.7</t>
  </si>
  <si>
    <t>1.8</t>
  </si>
  <si>
    <t>1</t>
  </si>
  <si>
    <t>KSS</t>
  </si>
  <si>
    <t>SPK</t>
  </si>
  <si>
    <t>K1</t>
  </si>
  <si>
    <t>K2</t>
  </si>
  <si>
    <t>KS-1</t>
  </si>
  <si>
    <t>Pazemes kanalizācijas sūkņu stacijas un spiedvada pārbūve Mūkusalas ielā 72C</t>
  </si>
  <si>
    <t>Rīga, Mūkusalas ielā 72C</t>
  </si>
  <si>
    <t xml:space="preserve">VISPĀRCELTIECISKIE DARBI </t>
  </si>
  <si>
    <t>kompl</t>
  </si>
  <si>
    <t>Esošā aprīkojuma demontāža un nodošana SIA “Rīgas ūdens” rīcībā</t>
  </si>
  <si>
    <t>Dz.b. pārseguma plātņu un grodu demontāža līdz 1m dziļumam un utilizācija</t>
  </si>
  <si>
    <t>%</t>
  </si>
  <si>
    <t>Tāme sastādīta:</t>
  </si>
  <si>
    <t>Maksa par transporta būvju izmantošanu saskaņā ar Rīgas domes 12.07.2023. lēmumu Nr. RD-23-2771-lē “Par nomas maksas noteikšanu par ceļa elementu lietošanu Rīgas valstspilsētas pašvaldības administratīvajā teritorijā”</t>
  </si>
  <si>
    <t xml:space="preserve">Piezīmes:
1.  Sagatavojot Finanšu piedāvājumu, Pretendentam ir jāņem vērā, ka būvdarbu izpildei nepieciešamos materiālus –  lūku pārsedzes (tikai ķeta elementus) un kapes (ar apakšējo atbalsta plātni) ar SIA “Rīgas ūdens” logo  – nodrošina Pasūtītājs.  Pretendentam Finanšu piedāvājumā šo materiālu izmaksas jāparedz EUR 0,00 vērtībā.
2.Finanšu piedāvājumā jāiekļauj darbaspēka, materiālu, iekārtu, aprīkojuma un visu citu iespējamo Darbu izpildes izdevumu izmaksas. Pretendents nav tiesīgs Finanšu piedāvājuma tāmi papildināt ar jaunām izmaksu pozīcijām vai dzēst esošās izmaksu pozīcijas.
3. Finanšu piedāvājumā aprēķinus jāveic formulās ar noapaļojumu divi cipari aiz komata (jāizmanto funkcija “round”).
4. Finanšu piedāvājumā vienības cenas algas izmaksas aprēķinu jāveic pēc formulas “laika norma x stundas likme = alga”.
5. Finanšu piedāvājumā katras pozīcijas algas, būvizstrādājumu un mehānismu kopējās izmaksas aprēķinu jāveic pēc formulas “kopējais apjoms x vienības izmaksas”."		</t>
  </si>
  <si>
    <t>Rūpnieciski izgatavota KSS rezervuāra (d.2000mm, H=5,5m) komplektā ar aprīkojumu piegāde būvlaukumā, uzstādīšana uz pamatnes un nostiprināšana</t>
  </si>
  <si>
    <t>Būvbedres aizberšana ar pievestu smilšainu grunti blīvējot pa kārtām atbilstoši KSS rezervuāra ražotāja noradījumiem</t>
  </si>
  <si>
    <t>Aklais atloks DN200 PN10</t>
  </si>
  <si>
    <t>ELT</t>
  </si>
  <si>
    <t>ESS-VAS</t>
  </si>
  <si>
    <t>Lokālā tāme Nr. 6 ELEKTROAPGĀDE (ārējie tīkli)</t>
  </si>
  <si>
    <t>Lokālā tāme Nr. 7 VADĪBAS UN AUTOMĀTIKAS SISTĒMAS</t>
  </si>
  <si>
    <t xml:space="preserve">Tāme sastādīta 2024. gada tirgus cenās, pamatojoties uz ŪKT daļas rasējumiem. </t>
  </si>
  <si>
    <t>Vadības un automātikas sadalne VAS</t>
  </si>
  <si>
    <t>Sadales korpuss, alumīnija, SATEMA EVA09-800/380x1200
vai analogs, ar slēdzeni, IP54 vai augstāks</t>
  </si>
  <si>
    <t>k-ts</t>
  </si>
  <si>
    <t>PLK procesors ABB AC500 PM583-ETH-XC vai analogs
komplektā ar pamatni un bateriju</t>
  </si>
  <si>
    <t>Atmiņas karte 512MB PLK ABB vai analogs</t>
  </si>
  <si>
    <t>Ieeju\izeju modulis ABB DA501-XC 16DI/4AI/2AO</t>
  </si>
  <si>
    <t>Skārienjutīgs grafiskais operatora panelis ABB CP6407 vai
analogs</t>
  </si>
  <si>
    <t>4G tīkla maršrutētājs MikroTik LtAP mini modem
RB912R-2nD-LTm komplektā ar antenu, antenas kabeli,
pārsprieguma aizsardzības bloku</t>
  </si>
  <si>
    <t>1.9</t>
  </si>
  <si>
    <t>1.10</t>
  </si>
  <si>
    <t>1.11</t>
  </si>
  <si>
    <t>1.12</t>
  </si>
  <si>
    <t>Elektroenerģijas skaitītājs ABB B23 212-100 vai analogs ar
Modbus RTU (RS-485) komunikācijas interfeisu</t>
  </si>
  <si>
    <t>Mīkstās palaišanas ierīce 7,5kW, 400V, ar Modbus RTU, ABB
PSE18-600-70 vai analogs</t>
  </si>
  <si>
    <t>Nepārtrauktas barošanas bloks 230V AC / 24V DC, 5A,
Phoenix Contact TRIO-UPS/1AC/24DC/ 5 - 2866611</t>
  </si>
  <si>
    <t>Baterija 24V DC, 7,2Ah, Phoenix Contact QUINT-BAT/24DC/
12AH - 2866352</t>
  </si>
  <si>
    <t>Zemsprieguma komponenšu (automātslēdži, releji, drošinātāji,
spaiļu bloki u.c.) komplekts atbilstoši ESS-VAS risinājumiem</t>
  </si>
  <si>
    <t>Montāžas palīgmateriālu (vadi, uzgali, marķējumi, vadu kanāli,
DIN-sliedes u.c.) komplekts</t>
  </si>
  <si>
    <t>Mēriekārtas</t>
  </si>
  <si>
    <t>Hidrostatiskais līmeņa mērītājs 0..10m, 4..20mA, IP68,
komplektā ar kabeļi, E+H Waterpilot FMX21 vai analogs</t>
  </si>
  <si>
    <t>Līmeņa plūdiņslēdzis Xylem ENM-10 komplektā ar kabeli vai
analogs</t>
  </si>
  <si>
    <t>Montāžas materiāli</t>
  </si>
  <si>
    <t>Kontrolkabelis 2x1mm² lokans</t>
  </si>
  <si>
    <t>Sadalnes VAS komplektēšana, salikšana un pārbaudes</t>
  </si>
  <si>
    <t>Sadalnes VAS uzstādīšana un pieslēgšana</t>
  </si>
  <si>
    <t>Kabelis komplektā ar līmeņa slēdzi, montāžas darbi</t>
  </si>
  <si>
    <t>Programmēšanas un palaišanas darbi</t>
  </si>
  <si>
    <t>Kabelis komplektā ar plūsmas mērītāju, montāžas darbi</t>
  </si>
  <si>
    <t>Kabelis komplektā ar līmeņa sensoru, montāžas darbi</t>
  </si>
  <si>
    <t>Kabelis komplektā ar sūkņiem, montāžas darbi</t>
  </si>
  <si>
    <t>Kontrolkabelis 2x1mm² lokans, montāžas darbi</t>
  </si>
  <si>
    <t>obj</t>
  </si>
  <si>
    <t>VAS sistēmas programmēšana</t>
  </si>
  <si>
    <t>Pieslēgšana pie esošas SCADA sistēmas ABB 800xA</t>
  </si>
  <si>
    <t>Palaišanas un ieregulēšanas darbi</t>
  </si>
  <si>
    <t>Lietotāju apmācība</t>
  </si>
  <si>
    <t>Tranšejas rakšana un aizbēršana viena līdz divu kabeļu (caurules) guldīšanai 0.7m
dziļumā ar rokām</t>
  </si>
  <si>
    <t>2</t>
  </si>
  <si>
    <t>3</t>
  </si>
  <si>
    <t>Palīgmateriāls</t>
  </si>
  <si>
    <t>kompl.</t>
  </si>
  <si>
    <t>Sadalnes papildrāmja (cokola) montāža</t>
  </si>
  <si>
    <t>ZS kabeļa līdz 35 mm2 ievēršana caurulē. Kabelis 1kv Cu 4x10</t>
  </si>
  <si>
    <t>Kabeļu aizsargcaurules d=līdz 110 mm ieguldīšana gatavā tranšejā. Caurule gofrēta 450N, d.50mm</t>
  </si>
  <si>
    <t>MATERIĀLI</t>
  </si>
  <si>
    <t>I</t>
  </si>
  <si>
    <t>II</t>
  </si>
  <si>
    <t>III</t>
  </si>
  <si>
    <t>Plūsmas mērītājs DN150 PN10 IP68 KROHNE OPTIFLUX
2000 ar pārveidotāju IFC300, komplektā ar kabeļiem, vai
analogs</t>
  </si>
  <si>
    <r>
      <t xml:space="preserve">BŪVNIECĪBAS KOPTĀME
</t>
    </r>
    <r>
      <rPr>
        <b/>
        <sz val="10"/>
        <color rgb="FF0070C0"/>
        <rFont val="Times New Roman"/>
        <family val="1"/>
        <charset val="186"/>
      </rPr>
      <t>(ar grozījumiem Nr.1)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</si>
</sst>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1" formatCode="_-* #,##0_-;\-* #,##0_-;_-* &quot;-&quot;_-;_-@_-"/>
    <numFmt numFmtId="43" formatCode="_-* #,##0.00_-;\-* #,##0.00_-;_-* &quot;-&quot;??_-;_-@_-"/>
    <numFmt numFmtId="164" formatCode="_-&quot;€&quot;\ * #,##0.00_-;\-&quot;€&quot;\ * #,##0.00_-;_-&quot;€&quot;\ * &quot;-&quot;??_-;_-@_-"/>
    <numFmt numFmtId="165" formatCode="0.0"/>
    <numFmt numFmtId="166" formatCode="_-* #,##0&quot;$&quot;_-;\-* #,##0&quot;$&quot;_-;_-* &quot;-&quot;&quot;$&quot;_-;_-@_-"/>
    <numFmt numFmtId="167" formatCode="_-* #,##0.00&quot;$&quot;_-;\-* #,##0.00&quot;$&quot;_-;_-* &quot;-&quot;??&quot;$&quot;_-;_-@_-"/>
    <numFmt numFmtId="168" formatCode="_(* #,##0.00_);_(* \(#,##0.00\);_(* \-??_);_(@_)"/>
    <numFmt numFmtId="169" formatCode="&quot; &quot;#,##0.00&quot; &quot;;&quot;-&quot;#,##0.00&quot; &quot;;&quot; -&quot;#&quot; &quot;;&quot; &quot;@&quot; &quot;"/>
    <numFmt numFmtId="170" formatCode="_-* #,##0.00_-;\-* #,##0.00_-;_-* \-??_-;_-@_-"/>
    <numFmt numFmtId="171" formatCode="#,##0.00\ ;\-#,##0.00\ ;&quot; -&quot;#\ ;@\ "/>
    <numFmt numFmtId="172" formatCode="&quot; &quot;#,##0.00&quot;    &quot;;&quot;-&quot;#,##0.00&quot;    &quot;;&quot; -&quot;#&quot;    &quot;;&quot; &quot;@&quot; &quot;"/>
    <numFmt numFmtId="173" formatCode="_-* #,##0.00_р_._-;\-* #,##0.00_р_._-;_-* &quot;-&quot;??_р_._-;_-@_-"/>
    <numFmt numFmtId="174" formatCode="_-&quot;Ls &quot;* #,##0.00_-;&quot;-Ls &quot;* #,##0.00_-;_-&quot;Ls &quot;* \-??_-;_-@_-"/>
    <numFmt numFmtId="175" formatCode="&quot; Ls &quot;#,##0.00&quot; &quot;;&quot;-Ls &quot;#,##0.00&quot; &quot;;&quot; Ls -&quot;#&quot; &quot;;&quot; &quot;@&quot; &quot;"/>
    <numFmt numFmtId="176" formatCode="&quot; &quot;#,##0.00&quot;р. &quot;;&quot;-&quot;#,##0.00&quot;р. &quot;;&quot; -&quot;#&quot;р. &quot;;&quot; &quot;@&quot; &quot;"/>
    <numFmt numFmtId="177" formatCode="_-* #,##0.00&quot;р.&quot;_-;\-* #,##0.00&quot;р.&quot;_-;_-* &quot;-&quot;??&quot;р.&quot;_-;_-@_-"/>
    <numFmt numFmtId="178" formatCode="m\o\n\th\ d\,\ yyyy"/>
    <numFmt numFmtId="179" formatCode="[$-426]General"/>
    <numFmt numFmtId="180" formatCode="#.00"/>
    <numFmt numFmtId="181" formatCode="#."/>
    <numFmt numFmtId="182" formatCode="#,##0.00[$Ls-426];[Red]&quot;-&quot;#,##0.00[$Ls-426]"/>
    <numFmt numFmtId="183" formatCode="#,##0.00&quot; &quot;[$€-407];[Red]&quot;-&quot;#,##0.00&quot; &quot;[$€-407]"/>
    <numFmt numFmtId="184" formatCode="&quot;See Note &quot;\ #"/>
    <numFmt numFmtId="185" formatCode="_(&quot;$&quot;* #,##0_);_(&quot;$&quot;* \(#,##0\);_(&quot;$&quot;* &quot;-&quot;_);_(@_)"/>
    <numFmt numFmtId="186" formatCode="_(* #,##0.00_);_(* \(#,##0.00\);_(* &quot;-&quot;??_);_(@_)"/>
  </numFmts>
  <fonts count="111">
    <font>
      <sz val="11"/>
      <color theme="1"/>
      <name val="Calibri"/>
      <family val="2"/>
      <charset val="186"/>
      <scheme val="minor"/>
    </font>
    <font>
      <b/>
      <sz val="16"/>
      <color theme="1"/>
      <name val="Times New Roman"/>
      <family val="1"/>
    </font>
    <font>
      <sz val="11"/>
      <name val="Times New Roman"/>
      <family val="1"/>
      <charset val="186"/>
    </font>
    <font>
      <sz val="11"/>
      <color rgb="FFC00000"/>
      <name val="Times New Roman"/>
      <family val="1"/>
      <charset val="186"/>
    </font>
    <font>
      <i/>
      <sz val="11"/>
      <color theme="1"/>
      <name val="Times New Roman"/>
      <family val="1"/>
    </font>
    <font>
      <sz val="11"/>
      <color theme="1"/>
      <name val="Calibri"/>
      <family val="2"/>
      <scheme val="minor"/>
    </font>
    <font>
      <sz val="11"/>
      <color theme="1"/>
      <name val="Times New Roman"/>
      <family val="1"/>
    </font>
    <font>
      <b/>
      <sz val="11"/>
      <color theme="1"/>
      <name val="Times New Roman"/>
      <family val="1"/>
    </font>
    <font>
      <b/>
      <sz val="16"/>
      <name val="Times New Roman"/>
      <family val="1"/>
      <charset val="186"/>
    </font>
    <font>
      <b/>
      <sz val="11"/>
      <name val="Times New Roman"/>
      <family val="1"/>
      <charset val="186"/>
    </font>
    <font>
      <sz val="11"/>
      <name val="Times New Roman"/>
      <family val="1"/>
    </font>
    <font>
      <sz val="11"/>
      <color theme="1"/>
      <name val="Times New Roman"/>
      <family val="1"/>
      <charset val="186"/>
    </font>
    <font>
      <i/>
      <sz val="11"/>
      <name val="Times New Roman"/>
      <family val="1"/>
    </font>
    <font>
      <sz val="10"/>
      <name val="Arial"/>
      <family val="2"/>
      <charset val="186"/>
    </font>
    <font>
      <b/>
      <sz val="11"/>
      <name val="Times New Roman"/>
      <family val="1"/>
    </font>
    <font>
      <sz val="10"/>
      <name val="Arial"/>
      <family val="2"/>
    </font>
    <font>
      <sz val="11"/>
      <color rgb="FF000000"/>
      <name val="Calibri"/>
      <family val="2"/>
      <charset val="186"/>
    </font>
    <font>
      <sz val="11"/>
      <color rgb="FF000000"/>
      <name val="Calibri"/>
      <family val="2"/>
      <charset val="1"/>
    </font>
    <font>
      <sz val="11"/>
      <color rgb="FF000000"/>
      <name val="Times New Roman"/>
      <family val="1"/>
      <charset val="186"/>
    </font>
    <font>
      <sz val="10"/>
      <name val="Arial"/>
      <family val="2"/>
      <charset val="1"/>
    </font>
    <font>
      <sz val="10"/>
      <name val="Times New Roman"/>
      <family val="1"/>
      <charset val="186"/>
    </font>
    <font>
      <sz val="11"/>
      <color theme="1"/>
      <name val="Calibri"/>
      <family val="2"/>
      <charset val="186"/>
      <scheme val="minor"/>
    </font>
    <font>
      <sz val="10"/>
      <color theme="1"/>
      <name val="Arial"/>
      <family val="2"/>
    </font>
    <font>
      <sz val="10"/>
      <name val="Arial Narrow"/>
      <family val="2"/>
      <charset val="186"/>
    </font>
    <font>
      <sz val="10"/>
      <name val="Helv"/>
      <charset val="186"/>
    </font>
    <font>
      <sz val="10"/>
      <name val="Helv"/>
    </font>
    <font>
      <sz val="11"/>
      <color indexed="9"/>
      <name val="Calibri"/>
      <family val="2"/>
      <charset val="186"/>
    </font>
    <font>
      <sz val="11"/>
      <color indexed="9"/>
      <name val="Calibri"/>
      <family val="2"/>
      <charset val="204"/>
    </font>
    <font>
      <sz val="11"/>
      <color indexed="8"/>
      <name val="Calibri"/>
      <family val="2"/>
      <charset val="186"/>
    </font>
    <font>
      <sz val="11"/>
      <color indexed="8"/>
      <name val="Calibri"/>
      <family val="2"/>
      <charset val="204"/>
    </font>
    <font>
      <sz val="10"/>
      <name val="Arial Cyr"/>
      <charset val="204"/>
    </font>
    <font>
      <b/>
      <sz val="11"/>
      <color indexed="52"/>
      <name val="Calibri"/>
      <family val="2"/>
      <charset val="186"/>
    </font>
    <font>
      <b/>
      <sz val="11"/>
      <color indexed="52"/>
      <name val="Calibri"/>
      <family val="2"/>
      <charset val="204"/>
    </font>
    <font>
      <sz val="11"/>
      <color indexed="10"/>
      <name val="Calibri"/>
      <family val="2"/>
      <charset val="186"/>
    </font>
    <font>
      <sz val="11"/>
      <color indexed="10"/>
      <name val="Calibri"/>
      <family val="2"/>
      <charset val="204"/>
    </font>
    <font>
      <sz val="12"/>
      <name val="Courier New"/>
      <family val="3"/>
      <charset val="186"/>
    </font>
    <font>
      <sz val="11"/>
      <color indexed="8"/>
      <name val="Arial"/>
      <family val="2"/>
      <charset val="204"/>
    </font>
    <font>
      <sz val="11"/>
      <color indexed="8"/>
      <name val="Calibri"/>
      <family val="2"/>
    </font>
    <font>
      <sz val="10"/>
      <name val="Arial"/>
      <family val="2"/>
      <charset val="204"/>
    </font>
    <font>
      <sz val="10"/>
      <color indexed="8"/>
      <name val="Arial"/>
      <family val="2"/>
      <charset val="204"/>
    </font>
    <font>
      <sz val="1"/>
      <color indexed="8"/>
      <name val="Courier"/>
      <family val="3"/>
    </font>
    <font>
      <sz val="10"/>
      <name val="Baltica"/>
    </font>
    <font>
      <sz val="10"/>
      <color indexed="12"/>
      <name val="Calibri"/>
      <family val="2"/>
      <charset val="186"/>
    </font>
    <font>
      <b/>
      <i/>
      <sz val="16"/>
      <color indexed="8"/>
      <name val="Arial"/>
      <family val="2"/>
      <charset val="204"/>
    </font>
    <font>
      <b/>
      <sz val="1"/>
      <color indexed="8"/>
      <name val="Courier"/>
      <family val="3"/>
    </font>
    <font>
      <b/>
      <sz val="18"/>
      <name val="ITCCenturyBookT"/>
    </font>
    <font>
      <b/>
      <sz val="14"/>
      <name val="ITCCenturyBookT"/>
    </font>
    <font>
      <sz val="14"/>
      <name val="ITCCenturyBookT"/>
    </font>
    <font>
      <u/>
      <sz val="10"/>
      <color indexed="12"/>
      <name val="Arial"/>
      <family val="2"/>
    </font>
    <font>
      <u/>
      <sz val="10"/>
      <color indexed="12"/>
      <name val="Arial"/>
      <family val="2"/>
      <charset val="204"/>
    </font>
    <font>
      <sz val="11"/>
      <color indexed="62"/>
      <name val="Calibri"/>
      <family val="2"/>
      <charset val="186"/>
    </font>
    <font>
      <sz val="11"/>
      <color indexed="62"/>
      <name val="Calibri"/>
      <family val="2"/>
      <charset val="204"/>
    </font>
    <font>
      <b/>
      <sz val="11"/>
      <color indexed="63"/>
      <name val="Calibri"/>
      <family val="2"/>
      <charset val="186"/>
    </font>
    <font>
      <b/>
      <sz val="11"/>
      <color indexed="63"/>
      <name val="Calibri"/>
      <family val="2"/>
      <charset val="204"/>
    </font>
    <font>
      <b/>
      <sz val="11"/>
      <color indexed="8"/>
      <name val="Calibri"/>
      <family val="2"/>
      <charset val="186"/>
    </font>
    <font>
      <b/>
      <sz val="11"/>
      <color indexed="8"/>
      <name val="Calibri"/>
      <family val="2"/>
      <charset val="204"/>
    </font>
    <font>
      <sz val="11"/>
      <color indexed="17"/>
      <name val="Calibri"/>
      <family val="2"/>
      <charset val="186"/>
    </font>
    <font>
      <sz val="11"/>
      <color indexed="17"/>
      <name val="Calibri"/>
      <family val="2"/>
      <charset val="204"/>
    </font>
    <font>
      <sz val="11"/>
      <color indexed="60"/>
      <name val="Calibri"/>
      <family val="2"/>
      <charset val="186"/>
    </font>
    <font>
      <sz val="11"/>
      <color indexed="60"/>
      <name val="Calibri"/>
      <family val="2"/>
      <charset val="204"/>
    </font>
    <font>
      <sz val="10"/>
      <name val="MS Sans Serif"/>
      <family val="2"/>
      <charset val="204"/>
    </font>
    <font>
      <sz val="10"/>
      <name val="Tahoma"/>
      <family val="2"/>
      <charset val="186"/>
    </font>
    <font>
      <sz val="10"/>
      <color indexed="8"/>
      <name val="Arial1"/>
      <charset val="204"/>
    </font>
    <font>
      <sz val="9"/>
      <color indexed="8"/>
      <name val="Arial"/>
      <family val="2"/>
    </font>
    <font>
      <sz val="10"/>
      <color indexed="64"/>
      <name val="Arial"/>
      <family val="2"/>
      <charset val="186"/>
    </font>
    <font>
      <sz val="12"/>
      <name val="Courier"/>
      <family val="1"/>
      <charset val="186"/>
    </font>
    <font>
      <b/>
      <sz val="18"/>
      <color indexed="56"/>
      <name val="Cambria"/>
      <family val="2"/>
      <charset val="186"/>
    </font>
    <font>
      <b/>
      <sz val="18"/>
      <color indexed="56"/>
      <name val="Cambria"/>
      <family val="1"/>
      <charset val="204"/>
    </font>
    <font>
      <i/>
      <sz val="11"/>
      <color indexed="23"/>
      <name val="Calibri"/>
      <family val="2"/>
      <charset val="186"/>
    </font>
    <font>
      <i/>
      <sz val="11"/>
      <color indexed="23"/>
      <name val="Calibri"/>
      <family val="2"/>
      <charset val="204"/>
    </font>
    <font>
      <b/>
      <sz val="11"/>
      <color indexed="9"/>
      <name val="Calibri"/>
      <family val="2"/>
      <charset val="186"/>
    </font>
    <font>
      <b/>
      <sz val="11"/>
      <color indexed="9"/>
      <name val="Calibri"/>
      <family val="2"/>
      <charset val="204"/>
    </font>
    <font>
      <sz val="9"/>
      <name val="TextBook"/>
    </font>
    <font>
      <b/>
      <i/>
      <u/>
      <sz val="11"/>
      <color indexed="8"/>
      <name val="Arial"/>
      <family val="2"/>
      <charset val="204"/>
    </font>
    <font>
      <sz val="11"/>
      <color indexed="52"/>
      <name val="Calibri"/>
      <family val="2"/>
      <charset val="186"/>
    </font>
    <font>
      <sz val="11"/>
      <color indexed="52"/>
      <name val="Calibri"/>
      <family val="2"/>
      <charset val="204"/>
    </font>
    <font>
      <sz val="11"/>
      <color indexed="20"/>
      <name val="Calibri"/>
      <family val="2"/>
      <charset val="186"/>
    </font>
    <font>
      <sz val="11"/>
      <color indexed="20"/>
      <name val="Calibri"/>
      <family val="2"/>
      <charset val="204"/>
    </font>
    <font>
      <sz val="10"/>
      <color indexed="8"/>
      <name val="Helv"/>
      <charset val="204"/>
    </font>
    <font>
      <sz val="8"/>
      <name val="Helv"/>
    </font>
    <font>
      <b/>
      <sz val="15"/>
      <color indexed="56"/>
      <name val="Calibri"/>
      <family val="2"/>
      <charset val="186"/>
    </font>
    <font>
      <b/>
      <sz val="15"/>
      <color indexed="56"/>
      <name val="Calibri"/>
      <family val="2"/>
      <charset val="204"/>
    </font>
    <font>
      <b/>
      <sz val="13"/>
      <color indexed="56"/>
      <name val="Calibri"/>
      <family val="2"/>
      <charset val="186"/>
    </font>
    <font>
      <b/>
      <sz val="13"/>
      <color indexed="56"/>
      <name val="Calibri"/>
      <family val="2"/>
      <charset val="204"/>
    </font>
    <font>
      <b/>
      <sz val="11"/>
      <color indexed="56"/>
      <name val="Calibri"/>
      <family val="2"/>
      <charset val="186"/>
    </font>
    <font>
      <b/>
      <sz val="11"/>
      <color indexed="56"/>
      <name val="Calibri"/>
      <family val="2"/>
      <charset val="204"/>
    </font>
    <font>
      <b/>
      <sz val="15"/>
      <color indexed="54"/>
      <name val="Calibri"/>
      <family val="2"/>
      <charset val="186"/>
    </font>
    <font>
      <b/>
      <sz val="13"/>
      <color indexed="54"/>
      <name val="Calibri"/>
      <family val="2"/>
      <charset val="186"/>
    </font>
    <font>
      <b/>
      <sz val="11"/>
      <color indexed="54"/>
      <name val="Calibri"/>
      <family val="2"/>
      <charset val="186"/>
    </font>
    <font>
      <sz val="18"/>
      <color indexed="54"/>
      <name val="Calibri Light"/>
      <family val="2"/>
      <charset val="186"/>
    </font>
    <font>
      <sz val="10"/>
      <name val="Times New Roman"/>
      <family val="1"/>
      <charset val="204"/>
    </font>
    <font>
      <b/>
      <sz val="11"/>
      <name val="Times New Roman"/>
      <family val="1"/>
      <charset val="204"/>
    </font>
    <font>
      <b/>
      <sz val="10"/>
      <name val="Times New Roman"/>
      <family val="1"/>
      <charset val="204"/>
    </font>
    <font>
      <b/>
      <sz val="11"/>
      <color theme="1"/>
      <name val="Times New Roman"/>
      <family val="1"/>
      <charset val="186"/>
    </font>
    <font>
      <sz val="8"/>
      <name val="Calibri"/>
      <family val="2"/>
      <charset val="186"/>
      <scheme val="minor"/>
    </font>
    <font>
      <sz val="10"/>
      <name val="Times New Roman"/>
      <family val="1"/>
    </font>
    <font>
      <b/>
      <sz val="14"/>
      <name val="Times New Roman"/>
      <family val="1"/>
    </font>
    <font>
      <b/>
      <sz val="10"/>
      <name val="Times New Roman"/>
      <family val="1"/>
    </font>
    <font>
      <i/>
      <sz val="10"/>
      <name val="Times New Roman"/>
      <family val="1"/>
    </font>
    <font>
      <b/>
      <sz val="14"/>
      <name val="Times New Roman"/>
      <family val="1"/>
      <charset val="186"/>
    </font>
    <font>
      <b/>
      <i/>
      <sz val="11"/>
      <name val="Times New Roman"/>
      <family val="1"/>
      <charset val="186"/>
    </font>
    <font>
      <b/>
      <sz val="10"/>
      <name val="Times New Roman"/>
      <family val="1"/>
      <charset val="186"/>
    </font>
    <font>
      <b/>
      <i/>
      <sz val="10"/>
      <name val="Times New Roman"/>
      <family val="1"/>
      <charset val="186"/>
    </font>
    <font>
      <sz val="10"/>
      <color theme="1"/>
      <name val="Times New Roman"/>
      <family val="1"/>
      <charset val="186"/>
    </font>
    <font>
      <sz val="12"/>
      <color theme="1"/>
      <name val="Times New Roman"/>
      <family val="1"/>
      <charset val="186"/>
    </font>
    <font>
      <sz val="10"/>
      <color theme="1"/>
      <name val="Calibri"/>
      <family val="2"/>
      <charset val="186"/>
      <scheme val="minor"/>
    </font>
    <font>
      <u/>
      <sz val="10"/>
      <color theme="1"/>
      <name val="Calibri"/>
      <family val="2"/>
      <charset val="186"/>
      <scheme val="minor"/>
    </font>
    <font>
      <i/>
      <sz val="11"/>
      <name val="Times New Roman"/>
      <family val="1"/>
      <charset val="186"/>
    </font>
    <font>
      <sz val="11"/>
      <name val="Arial"/>
      <family val="2"/>
      <charset val="186"/>
    </font>
    <font>
      <sz val="11"/>
      <color rgb="FF0070C0"/>
      <name val="Times New Roman"/>
      <family val="1"/>
    </font>
    <font>
      <b/>
      <sz val="10"/>
      <color rgb="FF0070C0"/>
      <name val="Times New Roman"/>
      <family val="1"/>
      <charset val="186"/>
    </font>
  </fonts>
  <fills count="5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62"/>
      </patternFill>
    </fill>
    <fill>
      <patternFill patternType="solid">
        <fgColor indexed="62"/>
        <bgColor indexed="62"/>
      </patternFill>
    </fill>
    <fill>
      <patternFill patternType="solid">
        <fgColor indexed="10"/>
      </patternFill>
    </fill>
    <fill>
      <patternFill patternType="solid">
        <fgColor indexed="10"/>
        <bgColor indexed="1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9"/>
      </patternFill>
    </fill>
    <fill>
      <patternFill patternType="solid">
        <fgColor indexed="26"/>
      </patternFill>
    </fill>
    <fill>
      <patternFill patternType="solid">
        <fgColor indexed="31"/>
        <bgColor indexed="31"/>
      </patternFill>
    </fill>
    <fill>
      <patternFill patternType="solid">
        <fgColor indexed="45"/>
        <bgColor indexed="45"/>
      </patternFill>
    </fill>
    <fill>
      <patternFill patternType="solid">
        <fgColor indexed="42"/>
        <bgColor indexed="42"/>
      </patternFill>
    </fill>
    <fill>
      <patternFill patternType="solid">
        <fgColor indexed="46"/>
        <bgColor indexed="46"/>
      </patternFill>
    </fill>
    <fill>
      <patternFill patternType="solid">
        <fgColor indexed="27"/>
        <bgColor indexed="27"/>
      </patternFill>
    </fill>
    <fill>
      <patternFill patternType="solid">
        <fgColor indexed="47"/>
        <bgColor indexed="47"/>
      </patternFill>
    </fill>
    <fill>
      <patternFill patternType="solid">
        <fgColor indexed="57"/>
      </patternFill>
    </fill>
    <fill>
      <patternFill patternType="solid">
        <fgColor indexed="57"/>
        <bgColor indexed="57"/>
      </patternFill>
    </fill>
    <fill>
      <patternFill patternType="solid">
        <fgColor indexed="36"/>
      </patternFill>
    </fill>
    <fill>
      <patternFill patternType="solid">
        <fgColor indexed="20"/>
        <bgColor indexed="20"/>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44"/>
        <bgColor indexed="44"/>
      </patternFill>
    </fill>
    <fill>
      <patternFill patternType="solid">
        <fgColor indexed="29"/>
        <bgColor indexed="29"/>
      </patternFill>
    </fill>
    <fill>
      <patternFill patternType="solid">
        <fgColor indexed="11"/>
        <bgColor indexed="11"/>
      </patternFill>
    </fill>
    <fill>
      <patternFill patternType="solid">
        <fgColor indexed="51"/>
        <bgColor indexed="51"/>
      </patternFill>
    </fill>
    <fill>
      <patternFill patternType="solid">
        <fgColor indexed="49"/>
      </patternFill>
    </fill>
    <fill>
      <patternFill patternType="solid">
        <fgColor indexed="49"/>
        <bgColor indexed="49"/>
      </patternFill>
    </fill>
    <fill>
      <patternFill patternType="solid">
        <fgColor indexed="53"/>
      </patternFill>
    </fill>
    <fill>
      <patternFill patternType="solid">
        <fgColor indexed="53"/>
        <bgColor indexed="53"/>
      </patternFill>
    </fill>
    <fill>
      <patternFill patternType="solid">
        <fgColor indexed="30"/>
      </patternFill>
    </fill>
    <fill>
      <patternFill patternType="solid">
        <fgColor indexed="52"/>
      </patternFill>
    </fill>
    <fill>
      <patternFill patternType="solid">
        <fgColor indexed="30"/>
        <bgColor indexed="30"/>
      </patternFill>
    </fill>
    <fill>
      <patternFill patternType="solid">
        <fgColor indexed="52"/>
        <bgColor indexed="52"/>
      </patternFill>
    </fill>
    <fill>
      <patternFill patternType="solid">
        <fgColor indexed="22"/>
        <bgColor indexed="22"/>
      </patternFill>
    </fill>
    <fill>
      <patternFill patternType="lightGray"/>
    </fill>
    <fill>
      <patternFill patternType="solid">
        <fgColor indexed="43"/>
        <bgColor indexed="43"/>
      </patternFill>
    </fill>
    <fill>
      <patternFill patternType="solid">
        <fgColor indexed="65"/>
        <bgColor indexed="64"/>
      </patternFill>
    </fill>
    <fill>
      <patternFill patternType="solid">
        <fgColor indexed="55"/>
      </patternFill>
    </fill>
    <fill>
      <patternFill patternType="solid">
        <fgColor indexed="55"/>
        <bgColor indexed="55"/>
      </patternFill>
    </fill>
    <fill>
      <patternFill patternType="solid">
        <fgColor indexed="26"/>
        <bgColor indexed="26"/>
      </patternFill>
    </fill>
    <fill>
      <patternFill patternType="solid">
        <fgColor indexed="22"/>
        <bgColor indexed="64"/>
      </patternFill>
    </fill>
    <fill>
      <patternFill patternType="solid">
        <fgColor indexed="9"/>
        <bgColor indexed="64"/>
      </patternFill>
    </fill>
    <fill>
      <patternFill patternType="solid">
        <fgColor theme="0" tint="-0.34998626667073579"/>
        <bgColor indexed="64"/>
      </patternFill>
    </fill>
  </fills>
  <borders count="66">
    <border>
      <left/>
      <right/>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n">
        <color indexed="62"/>
      </bottom>
      <diagonal/>
    </border>
    <border>
      <left/>
      <right/>
      <top/>
      <bottom style="thick">
        <color indexed="22"/>
      </bottom>
      <diagonal/>
    </border>
    <border>
      <left/>
      <right/>
      <top/>
      <bottom style="thin">
        <color indexed="22"/>
      </bottom>
      <diagonal/>
    </border>
    <border>
      <left/>
      <right/>
      <top/>
      <bottom style="medium">
        <color indexed="30"/>
      </bottom>
      <diagonal/>
    </border>
    <border>
      <left/>
      <right/>
      <top/>
      <bottom style="thin">
        <color indexed="30"/>
      </bottom>
      <diagonal/>
    </border>
    <border>
      <left/>
      <right/>
      <top/>
      <bottom style="thick">
        <color indexed="49"/>
      </bottom>
      <diagonal/>
    </border>
    <border>
      <left/>
      <right/>
      <top/>
      <bottom style="thick">
        <color indexed="44"/>
      </bottom>
      <diagonal/>
    </border>
    <border>
      <left/>
      <right/>
      <top/>
      <bottom style="medium">
        <color indexed="44"/>
      </bottom>
      <diagonal/>
    </border>
    <border>
      <left/>
      <right/>
      <top style="thin">
        <color indexed="49"/>
      </top>
      <bottom style="double">
        <color indexed="49"/>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style="medium">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s>
  <cellStyleXfs count="497">
    <xf numFmtId="0" fontId="0" fillId="0" borderId="0"/>
    <xf numFmtId="0" fontId="5" fillId="0" borderId="0"/>
    <xf numFmtId="0" fontId="13" fillId="0" borderId="0"/>
    <xf numFmtId="0" fontId="13" fillId="0" borderId="0"/>
    <xf numFmtId="0" fontId="15" fillId="0" borderId="0">
      <alignment vertical="center"/>
    </xf>
    <xf numFmtId="0" fontId="11" fillId="0" borderId="2">
      <alignment horizontal="center" vertical="center" wrapText="1"/>
    </xf>
    <xf numFmtId="0" fontId="16" fillId="0" borderId="0"/>
    <xf numFmtId="0" fontId="17" fillId="0" borderId="0"/>
    <xf numFmtId="0" fontId="18" fillId="0" borderId="2">
      <alignment horizontal="center" vertical="center" wrapText="1"/>
    </xf>
    <xf numFmtId="0" fontId="19" fillId="0" borderId="0">
      <alignment vertical="center"/>
    </xf>
    <xf numFmtId="0" fontId="22" fillId="0" borderId="0"/>
    <xf numFmtId="43" fontId="15" fillId="0" borderId="0" applyFont="0" applyFill="0" applyBorder="0" applyAlignment="0" applyProtection="0"/>
    <xf numFmtId="43" fontId="21" fillId="0" borderId="0" applyFont="0" applyFill="0" applyBorder="0" applyAlignment="0" applyProtection="0"/>
    <xf numFmtId="0" fontId="24" fillId="0" borderId="0"/>
    <xf numFmtId="0" fontId="24" fillId="0" borderId="0"/>
    <xf numFmtId="0" fontId="13" fillId="0" borderId="0"/>
    <xf numFmtId="0" fontId="25" fillId="0" borderId="0"/>
    <xf numFmtId="0" fontId="24" fillId="0" borderId="0"/>
    <xf numFmtId="0" fontId="26" fillId="4" borderId="0" applyNumberFormat="0" applyBorder="0" applyAlignment="0" applyProtection="0"/>
    <xf numFmtId="0" fontId="26" fillId="4" borderId="0" applyNumberFormat="0" applyBorder="0" applyAlignment="0" applyProtection="0"/>
    <xf numFmtId="0" fontId="27" fillId="5" borderId="0"/>
    <xf numFmtId="0" fontId="27" fillId="5" borderId="0"/>
    <xf numFmtId="0" fontId="26" fillId="6" borderId="0" applyNumberFormat="0" applyBorder="0" applyAlignment="0" applyProtection="0"/>
    <xf numFmtId="0" fontId="26" fillId="6" borderId="0" applyNumberFormat="0" applyBorder="0" applyAlignment="0" applyProtection="0"/>
    <xf numFmtId="0" fontId="27" fillId="7" borderId="0"/>
    <xf numFmtId="0" fontId="27" fillId="7" borderId="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28" fillId="12" borderId="0" applyNumberFormat="0" applyBorder="0" applyAlignment="0" applyProtection="0"/>
    <xf numFmtId="0" fontId="29" fillId="8" borderId="0" applyNumberFormat="0" applyBorder="0" applyAlignment="0" applyProtection="0"/>
    <xf numFmtId="0" fontId="29" fillId="14" borderId="0" applyNumberFormat="0" applyBorder="0" applyAlignment="0" applyProtection="0"/>
    <xf numFmtId="0" fontId="28" fillId="13" borderId="0" applyNumberFormat="0" applyBorder="0" applyAlignment="0" applyProtection="0"/>
    <xf numFmtId="0" fontId="29" fillId="9" borderId="0" applyNumberFormat="0" applyBorder="0" applyAlignment="0" applyProtection="0"/>
    <xf numFmtId="0" fontId="29" fillId="15" borderId="0" applyNumberFormat="0" applyBorder="0" applyAlignment="0" applyProtection="0"/>
    <xf numFmtId="0" fontId="28" fillId="16" borderId="0" applyNumberFormat="0" applyBorder="0" applyAlignment="0" applyProtection="0"/>
    <xf numFmtId="0" fontId="29" fillId="10" borderId="0" applyNumberFormat="0" applyBorder="0" applyAlignment="0" applyProtection="0"/>
    <xf numFmtId="0" fontId="29" fillId="17" borderId="0" applyNumberFormat="0" applyBorder="0" applyAlignment="0" applyProtection="0"/>
    <xf numFmtId="0" fontId="28" fillId="17" borderId="0" applyNumberFormat="0" applyBorder="0" applyAlignment="0" applyProtection="0"/>
    <xf numFmtId="0" fontId="29" fillId="11" borderId="0" applyNumberFormat="0" applyBorder="0" applyAlignment="0" applyProtection="0"/>
    <xf numFmtId="0" fontId="29" fillId="13" borderId="0" applyNumberFormat="0" applyBorder="0" applyAlignment="0" applyProtection="0"/>
    <xf numFmtId="0" fontId="28" fillId="8"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8" fillId="10"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9" fillId="18" borderId="0"/>
    <xf numFmtId="0" fontId="29" fillId="18" borderId="0"/>
    <xf numFmtId="0" fontId="28" fillId="9" borderId="0" applyNumberFormat="0" applyBorder="0" applyAlignment="0" applyProtection="0"/>
    <xf numFmtId="0" fontId="28" fillId="9" borderId="0" applyNumberFormat="0" applyBorder="0" applyAlignment="0" applyProtection="0"/>
    <xf numFmtId="0" fontId="29" fillId="19" borderId="0"/>
    <xf numFmtId="0" fontId="29" fillId="19" borderId="0"/>
    <xf numFmtId="0" fontId="28" fillId="10" borderId="0" applyNumberFormat="0" applyBorder="0" applyAlignment="0" applyProtection="0"/>
    <xf numFmtId="0" fontId="28" fillId="10" borderId="0" applyNumberFormat="0" applyBorder="0" applyAlignment="0" applyProtection="0"/>
    <xf numFmtId="0" fontId="29" fillId="20" borderId="0"/>
    <xf numFmtId="0" fontId="29" fillId="20" borderId="0"/>
    <xf numFmtId="0" fontId="28" fillId="11" borderId="0" applyNumberFormat="0" applyBorder="0" applyAlignment="0" applyProtection="0"/>
    <xf numFmtId="0" fontId="28" fillId="11" borderId="0" applyNumberFormat="0" applyBorder="0" applyAlignment="0" applyProtection="0"/>
    <xf numFmtId="0" fontId="29" fillId="21" borderId="0"/>
    <xf numFmtId="0" fontId="29" fillId="21" borderId="0"/>
    <xf numFmtId="0" fontId="28" fillId="12" borderId="0" applyNumberFormat="0" applyBorder="0" applyAlignment="0" applyProtection="0"/>
    <xf numFmtId="0" fontId="28" fillId="12" borderId="0" applyNumberFormat="0" applyBorder="0" applyAlignment="0" applyProtection="0"/>
    <xf numFmtId="0" fontId="29" fillId="22" borderId="0"/>
    <xf numFmtId="0" fontId="29" fillId="22" borderId="0"/>
    <xf numFmtId="0" fontId="28" fillId="13" borderId="0" applyNumberFormat="0" applyBorder="0" applyAlignment="0" applyProtection="0"/>
    <xf numFmtId="0" fontId="28" fillId="13" borderId="0" applyNumberFormat="0" applyBorder="0" applyAlignment="0" applyProtection="0"/>
    <xf numFmtId="0" fontId="29" fillId="23" borderId="0"/>
    <xf numFmtId="0" fontId="29" fillId="23" borderId="0"/>
    <xf numFmtId="0" fontId="26" fillId="24" borderId="0" applyNumberFormat="0" applyBorder="0" applyAlignment="0" applyProtection="0"/>
    <xf numFmtId="0" fontId="26" fillId="24" borderId="0" applyNumberFormat="0" applyBorder="0" applyAlignment="0" applyProtection="0"/>
    <xf numFmtId="0" fontId="27" fillId="25" borderId="0"/>
    <xf numFmtId="0" fontId="27" fillId="25" borderId="0"/>
    <xf numFmtId="0" fontId="26" fillId="26" borderId="0" applyNumberFormat="0" applyBorder="0" applyAlignment="0" applyProtection="0"/>
    <xf numFmtId="0" fontId="26" fillId="26" borderId="0" applyNumberFormat="0" applyBorder="0" applyAlignment="0" applyProtection="0"/>
    <xf numFmtId="0" fontId="27" fillId="27" borderId="0"/>
    <xf numFmtId="0" fontId="27" fillId="27" borderId="0"/>
    <xf numFmtId="0" fontId="28" fillId="14" borderId="0" applyNumberFormat="0" applyBorder="0" applyAlignment="0" applyProtection="0"/>
    <xf numFmtId="0" fontId="28" fillId="15" borderId="0" applyNumberFormat="0" applyBorder="0" applyAlignment="0" applyProtection="0"/>
    <xf numFmtId="0" fontId="28" fillId="28"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29" borderId="0" applyNumberFormat="0" applyBorder="0" applyAlignment="0" applyProtection="0"/>
    <xf numFmtId="0" fontId="28" fillId="14" borderId="0" applyNumberFormat="0" applyBorder="0" applyAlignment="0" applyProtection="0"/>
    <xf numFmtId="0" fontId="29" fillId="14" borderId="0" applyNumberFormat="0" applyBorder="0" applyAlignment="0" applyProtection="0"/>
    <xf numFmtId="0" fontId="29" fillId="12"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8" fillId="30"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8" fillId="31" borderId="0" applyNumberFormat="0" applyBorder="0" applyAlignment="0" applyProtection="0"/>
    <xf numFmtId="0" fontId="29" fillId="11" borderId="0" applyNumberFormat="0" applyBorder="0" applyAlignment="0" applyProtection="0"/>
    <xf numFmtId="0" fontId="29" fillId="9" borderId="0" applyNumberFormat="0" applyBorder="0" applyAlignment="0" applyProtection="0"/>
    <xf numFmtId="0" fontId="28" fillId="14" borderId="0" applyNumberFormat="0" applyBorder="0" applyAlignment="0" applyProtection="0"/>
    <xf numFmtId="0" fontId="29" fillId="14" borderId="0" applyNumberFormat="0" applyBorder="0" applyAlignment="0" applyProtection="0"/>
    <xf numFmtId="0" fontId="29" fillId="12" borderId="0" applyNumberFormat="0" applyBorder="0" applyAlignment="0" applyProtection="0"/>
    <xf numFmtId="0" fontId="28" fillId="31" borderId="0" applyNumberFormat="0" applyBorder="0" applyAlignment="0" applyProtection="0"/>
    <xf numFmtId="0" fontId="29" fillId="29" borderId="0" applyNumberFormat="0" applyBorder="0" applyAlignment="0" applyProtection="0"/>
    <xf numFmtId="0" fontId="29" fillId="17"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9" fillId="32" borderId="0"/>
    <xf numFmtId="0" fontId="29" fillId="32" borderId="0"/>
    <xf numFmtId="0" fontId="28" fillId="15" borderId="0" applyNumberFormat="0" applyBorder="0" applyAlignment="0" applyProtection="0"/>
    <xf numFmtId="0" fontId="28" fillId="15" borderId="0" applyNumberFormat="0" applyBorder="0" applyAlignment="0" applyProtection="0"/>
    <xf numFmtId="0" fontId="29" fillId="33" borderId="0"/>
    <xf numFmtId="0" fontId="29" fillId="33" borderId="0"/>
    <xf numFmtId="0" fontId="28" fillId="28" borderId="0" applyNumberFormat="0" applyBorder="0" applyAlignment="0" applyProtection="0"/>
    <xf numFmtId="0" fontId="28" fillId="28" borderId="0" applyNumberFormat="0" applyBorder="0" applyAlignment="0" applyProtection="0"/>
    <xf numFmtId="0" fontId="29" fillId="34" borderId="0"/>
    <xf numFmtId="0" fontId="29" fillId="34" borderId="0"/>
    <xf numFmtId="0" fontId="28" fillId="11" borderId="0" applyNumberFormat="0" applyBorder="0" applyAlignment="0" applyProtection="0"/>
    <xf numFmtId="0" fontId="28" fillId="11" borderId="0" applyNumberFormat="0" applyBorder="0" applyAlignment="0" applyProtection="0"/>
    <xf numFmtId="0" fontId="29" fillId="21" borderId="0"/>
    <xf numFmtId="0" fontId="29" fillId="21" borderId="0"/>
    <xf numFmtId="0" fontId="28" fillId="14" borderId="0" applyNumberFormat="0" applyBorder="0" applyAlignment="0" applyProtection="0"/>
    <xf numFmtId="0" fontId="28" fillId="14" borderId="0" applyNumberFormat="0" applyBorder="0" applyAlignment="0" applyProtection="0"/>
    <xf numFmtId="0" fontId="29" fillId="32" borderId="0"/>
    <xf numFmtId="0" fontId="29" fillId="32" borderId="0"/>
    <xf numFmtId="0" fontId="28" fillId="29" borderId="0" applyNumberFormat="0" applyBorder="0" applyAlignment="0" applyProtection="0"/>
    <xf numFmtId="0" fontId="28" fillId="29" borderId="0" applyNumberFormat="0" applyBorder="0" applyAlignment="0" applyProtection="0"/>
    <xf numFmtId="0" fontId="29" fillId="35" borderId="0"/>
    <xf numFmtId="0" fontId="29" fillId="35" borderId="0"/>
    <xf numFmtId="0" fontId="26" fillId="36" borderId="0" applyNumberFormat="0" applyBorder="0" applyAlignment="0" applyProtection="0"/>
    <xf numFmtId="0" fontId="26" fillId="36" borderId="0" applyNumberFormat="0" applyBorder="0" applyAlignment="0" applyProtection="0"/>
    <xf numFmtId="0" fontId="27" fillId="37" borderId="0"/>
    <xf numFmtId="0" fontId="27" fillId="37" borderId="0"/>
    <xf numFmtId="0" fontId="26" fillId="38" borderId="0" applyNumberFormat="0" applyBorder="0" applyAlignment="0" applyProtection="0"/>
    <xf numFmtId="0" fontId="26" fillId="38" borderId="0" applyNumberFormat="0" applyBorder="0" applyAlignment="0" applyProtection="0"/>
    <xf numFmtId="0" fontId="27" fillId="39" borderId="0"/>
    <xf numFmtId="0" fontId="27" fillId="39" borderId="0"/>
    <xf numFmtId="0" fontId="26" fillId="40" borderId="0" applyNumberFormat="0" applyBorder="0" applyAlignment="0" applyProtection="0"/>
    <xf numFmtId="0" fontId="26" fillId="15" borderId="0" applyNumberFormat="0" applyBorder="0" applyAlignment="0" applyProtection="0"/>
    <xf numFmtId="0" fontId="26" fillId="28" borderId="0" applyNumberFormat="0" applyBorder="0" applyAlignment="0" applyProtection="0"/>
    <xf numFmtId="0" fontId="26" fillId="26" borderId="0" applyNumberFormat="0" applyBorder="0" applyAlignment="0" applyProtection="0"/>
    <xf numFmtId="0" fontId="26" fillId="36" borderId="0" applyNumberFormat="0" applyBorder="0" applyAlignment="0" applyProtection="0"/>
    <xf numFmtId="0" fontId="26" fillId="41" borderId="0" applyNumberFormat="0" applyBorder="0" applyAlignment="0" applyProtection="0"/>
    <xf numFmtId="0" fontId="26" fillId="14" borderId="0" applyNumberFormat="0" applyBorder="0" applyAlignment="0" applyProtection="0"/>
    <xf numFmtId="0" fontId="27" fillId="40" borderId="0" applyNumberFormat="0" applyBorder="0" applyAlignment="0" applyProtection="0"/>
    <xf numFmtId="0" fontId="27" fillId="12" borderId="0" applyNumberFormat="0" applyBorder="0" applyAlignment="0" applyProtection="0"/>
    <xf numFmtId="0" fontId="26" fillId="13" borderId="0" applyNumberFormat="0" applyBorder="0" applyAlignment="0" applyProtection="0"/>
    <xf numFmtId="0" fontId="27" fillId="15" borderId="0" applyNumberFormat="0" applyBorder="0" applyAlignment="0" applyProtection="0"/>
    <xf numFmtId="0" fontId="27" fillId="38" borderId="0" applyNumberFormat="0" applyBorder="0" applyAlignment="0" applyProtection="0"/>
    <xf numFmtId="0" fontId="26" fillId="30"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6" fillId="31" borderId="0" applyNumberFormat="0" applyBorder="0" applyAlignment="0" applyProtection="0"/>
    <xf numFmtId="0" fontId="27" fillId="26" borderId="0" applyNumberFormat="0" applyBorder="0" applyAlignment="0" applyProtection="0"/>
    <xf numFmtId="0" fontId="27" fillId="9" borderId="0" applyNumberFormat="0" applyBorder="0" applyAlignment="0" applyProtection="0"/>
    <xf numFmtId="0" fontId="26" fillId="36" borderId="0" applyNumberFormat="0" applyBorder="0" applyAlignment="0" applyProtection="0"/>
    <xf numFmtId="0" fontId="27" fillId="36" borderId="0" applyNumberFormat="0" applyBorder="0" applyAlignment="0" applyProtection="0"/>
    <xf numFmtId="0" fontId="27" fillId="12" borderId="0" applyNumberFormat="0" applyBorder="0" applyAlignment="0" applyProtection="0"/>
    <xf numFmtId="0" fontId="26" fillId="24" borderId="0" applyNumberFormat="0" applyBorder="0" applyAlignment="0" applyProtection="0"/>
    <xf numFmtId="0" fontId="27" fillId="41" borderId="0" applyNumberFormat="0" applyBorder="0" applyAlignment="0" applyProtection="0"/>
    <xf numFmtId="0" fontId="27" fillId="15"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7" fillId="42" borderId="0"/>
    <xf numFmtId="0" fontId="27" fillId="42" borderId="0"/>
    <xf numFmtId="0" fontId="26" fillId="15" borderId="0" applyNumberFormat="0" applyBorder="0" applyAlignment="0" applyProtection="0"/>
    <xf numFmtId="0" fontId="26" fillId="15" borderId="0" applyNumberFormat="0" applyBorder="0" applyAlignment="0" applyProtection="0"/>
    <xf numFmtId="0" fontId="27" fillId="33" borderId="0"/>
    <xf numFmtId="0" fontId="27" fillId="33" borderId="0"/>
    <xf numFmtId="0" fontId="26" fillId="28" borderId="0" applyNumberFormat="0" applyBorder="0" applyAlignment="0" applyProtection="0"/>
    <xf numFmtId="0" fontId="26" fillId="28" borderId="0" applyNumberFormat="0" applyBorder="0" applyAlignment="0" applyProtection="0"/>
    <xf numFmtId="0" fontId="27" fillId="34" borderId="0"/>
    <xf numFmtId="0" fontId="27" fillId="34" borderId="0"/>
    <xf numFmtId="0" fontId="26" fillId="26" borderId="0" applyNumberFormat="0" applyBorder="0" applyAlignment="0" applyProtection="0"/>
    <xf numFmtId="0" fontId="26" fillId="26" borderId="0" applyNumberFormat="0" applyBorder="0" applyAlignment="0" applyProtection="0"/>
    <xf numFmtId="0" fontId="27" fillId="27" borderId="0"/>
    <xf numFmtId="0" fontId="27" fillId="27" borderId="0"/>
    <xf numFmtId="0" fontId="26" fillId="36" borderId="0" applyNumberFormat="0" applyBorder="0" applyAlignment="0" applyProtection="0"/>
    <xf numFmtId="0" fontId="26" fillId="36" borderId="0" applyNumberFormat="0" applyBorder="0" applyAlignment="0" applyProtection="0"/>
    <xf numFmtId="0" fontId="27" fillId="37" borderId="0"/>
    <xf numFmtId="0" fontId="27" fillId="37" borderId="0"/>
    <xf numFmtId="0" fontId="26" fillId="41" borderId="0" applyNumberFormat="0" applyBorder="0" applyAlignment="0" applyProtection="0"/>
    <xf numFmtId="0" fontId="26" fillId="41" borderId="0" applyNumberFormat="0" applyBorder="0" applyAlignment="0" applyProtection="0"/>
    <xf numFmtId="0" fontId="27" fillId="43" borderId="0"/>
    <xf numFmtId="0" fontId="27" fillId="43" borderId="0"/>
    <xf numFmtId="166" fontId="30" fillId="0" borderId="0" applyFont="0" applyFill="0" applyBorder="0" applyAlignment="0" applyProtection="0"/>
    <xf numFmtId="167" fontId="30" fillId="0" borderId="0" applyFont="0" applyFill="0" applyBorder="0" applyAlignment="0" applyProtection="0"/>
    <xf numFmtId="0" fontId="31" fillId="30" borderId="14" applyNumberFormat="0" applyAlignment="0" applyProtection="0"/>
    <xf numFmtId="0" fontId="31" fillId="30" borderId="14" applyNumberFormat="0" applyAlignment="0" applyProtection="0"/>
    <xf numFmtId="0" fontId="32" fillId="44" borderId="14"/>
    <xf numFmtId="0" fontId="32" fillId="44" borderId="14"/>
    <xf numFmtId="0" fontId="33" fillId="0" borderId="0" applyNumberFormat="0" applyFill="0" applyBorder="0" applyAlignment="0" applyProtection="0"/>
    <xf numFmtId="0" fontId="33" fillId="0" borderId="0" applyNumberFormat="0" applyFill="0" applyBorder="0" applyAlignment="0" applyProtection="0"/>
    <xf numFmtId="0" fontId="34" fillId="0" borderId="0"/>
    <xf numFmtId="0" fontId="34" fillId="0" borderId="0"/>
    <xf numFmtId="43" fontId="2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168" fontId="35" fillId="0" borderId="0" applyFill="0" applyBorder="0" applyAlignment="0" applyProtection="0"/>
    <xf numFmtId="169" fontId="36" fillId="0" borderId="0"/>
    <xf numFmtId="43" fontId="13" fillId="0" borderId="0" applyFont="0" applyFill="0" applyBorder="0" applyAlignment="0" applyProtection="0"/>
    <xf numFmtId="169" fontId="36" fillId="0" borderId="0"/>
    <xf numFmtId="170" fontId="13" fillId="0" borderId="0" applyFill="0" applyBorder="0" applyAlignment="0" applyProtection="0"/>
    <xf numFmtId="43" fontId="13"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171" fontId="29" fillId="0" borderId="0" applyFill="0" applyBorder="0" applyAlignment="0" applyProtection="0"/>
    <xf numFmtId="172" fontId="36" fillId="0" borderId="0"/>
    <xf numFmtId="173" fontId="38" fillId="0" borderId="0" applyFont="0" applyFill="0" applyBorder="0" applyAlignment="0" applyProtection="0"/>
    <xf numFmtId="173" fontId="38"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174" fontId="13" fillId="0" borderId="0" applyFill="0" applyBorder="0" applyAlignment="0" applyProtection="0"/>
    <xf numFmtId="175" fontId="39" fillId="0" borderId="0"/>
    <xf numFmtId="176" fontId="36" fillId="0" borderId="0"/>
    <xf numFmtId="176" fontId="36" fillId="0" borderId="0"/>
    <xf numFmtId="177" fontId="38" fillId="0" borderId="0" applyFont="0" applyFill="0" applyBorder="0" applyAlignment="0" applyProtection="0"/>
    <xf numFmtId="177" fontId="38" fillId="0" borderId="0" applyFont="0" applyFill="0" applyBorder="0" applyAlignment="0" applyProtection="0"/>
    <xf numFmtId="177" fontId="38" fillId="0" borderId="0" applyFont="0" applyFill="0" applyBorder="0" applyAlignment="0" applyProtection="0"/>
    <xf numFmtId="177" fontId="38" fillId="0" borderId="0" applyFont="0" applyFill="0" applyBorder="0" applyAlignment="0" applyProtection="0"/>
    <xf numFmtId="177" fontId="38" fillId="0" borderId="0" applyFont="0" applyFill="0" applyBorder="0" applyAlignment="0" applyProtection="0"/>
    <xf numFmtId="178" fontId="40" fillId="0" borderId="0">
      <protection locked="0"/>
    </xf>
    <xf numFmtId="41" fontId="38" fillId="0" borderId="0" applyFont="0" applyFill="0" applyBorder="0" applyAlignment="0" applyProtection="0"/>
    <xf numFmtId="4" fontId="25" fillId="0" borderId="0" applyFont="0" applyFill="0" applyBorder="0" applyAlignment="0" applyProtection="0"/>
    <xf numFmtId="0" fontId="41" fillId="0" borderId="0" applyNumberFormat="0"/>
    <xf numFmtId="0" fontId="13" fillId="0" borderId="0"/>
    <xf numFmtId="179" fontId="39" fillId="0" borderId="0"/>
    <xf numFmtId="179" fontId="36" fillId="0" borderId="0"/>
    <xf numFmtId="0" fontId="29" fillId="0" borderId="0"/>
    <xf numFmtId="0" fontId="38" fillId="0" borderId="0"/>
    <xf numFmtId="0" fontId="28" fillId="0" borderId="0"/>
    <xf numFmtId="0" fontId="28" fillId="0" borderId="0"/>
    <xf numFmtId="180" fontId="40" fillId="0" borderId="0">
      <protection locked="0"/>
    </xf>
    <xf numFmtId="0" fontId="42" fillId="0" borderId="0" applyBorder="0">
      <alignment vertical="top"/>
    </xf>
    <xf numFmtId="0" fontId="43" fillId="0" borderId="0">
      <alignment horizontal="center"/>
    </xf>
    <xf numFmtId="179" fontId="43" fillId="0" borderId="0">
      <alignment horizontal="center"/>
    </xf>
    <xf numFmtId="0" fontId="43" fillId="0" borderId="0">
      <alignment horizontal="center" textRotation="90"/>
    </xf>
    <xf numFmtId="179" fontId="43" fillId="0" borderId="0">
      <alignment horizontal="center" textRotation="90"/>
    </xf>
    <xf numFmtId="181" fontId="44" fillId="0" borderId="0">
      <protection locked="0"/>
    </xf>
    <xf numFmtId="181" fontId="44" fillId="0" borderId="0">
      <protection locked="0"/>
    </xf>
    <xf numFmtId="0" fontId="45" fillId="45" borderId="0"/>
    <xf numFmtId="0" fontId="46" fillId="1" borderId="0"/>
    <xf numFmtId="0" fontId="47" fillId="0" borderId="0"/>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9" fillId="0" borderId="0"/>
    <xf numFmtId="0" fontId="49" fillId="0" borderId="0"/>
    <xf numFmtId="0" fontId="50" fillId="13" borderId="14" applyNumberFormat="0" applyAlignment="0" applyProtection="0"/>
    <xf numFmtId="0" fontId="50" fillId="13" borderId="14" applyNumberFormat="0" applyAlignment="0" applyProtection="0"/>
    <xf numFmtId="0" fontId="51" fillId="23" borderId="14"/>
    <xf numFmtId="0" fontId="51" fillId="23" borderId="14"/>
    <xf numFmtId="0" fontId="26" fillId="4" borderId="0" applyNumberFormat="0" applyBorder="0" applyAlignment="0" applyProtection="0"/>
    <xf numFmtId="0" fontId="26" fillId="6" borderId="0" applyNumberFormat="0" applyBorder="0" applyAlignment="0" applyProtection="0"/>
    <xf numFmtId="0" fontId="26" fillId="24" borderId="0" applyNumberFormat="0" applyBorder="0" applyAlignment="0" applyProtection="0"/>
    <xf numFmtId="0" fontId="26" fillId="26" borderId="0" applyNumberFormat="0" applyBorder="0" applyAlignment="0" applyProtection="0"/>
    <xf numFmtId="0" fontId="26" fillId="36" borderId="0" applyNumberFormat="0" applyBorder="0" applyAlignment="0" applyProtection="0"/>
    <xf numFmtId="0" fontId="26" fillId="38" borderId="0" applyNumberFormat="0" applyBorder="0" applyAlignment="0" applyProtection="0"/>
    <xf numFmtId="0" fontId="26" fillId="4" borderId="0" applyNumberFormat="0" applyBorder="0" applyAlignment="0" applyProtection="0"/>
    <xf numFmtId="0" fontId="26" fillId="6" borderId="0" applyNumberFormat="0" applyBorder="0" applyAlignment="0" applyProtection="0"/>
    <xf numFmtId="0" fontId="26" fillId="24" borderId="0" applyNumberFormat="0" applyBorder="0" applyAlignment="0" applyProtection="0"/>
    <xf numFmtId="0" fontId="26" fillId="26" borderId="0" applyNumberFormat="0" applyBorder="0" applyAlignment="0" applyProtection="0"/>
    <xf numFmtId="0" fontId="26" fillId="36" borderId="0" applyNumberFormat="0" applyBorder="0" applyAlignment="0" applyProtection="0"/>
    <xf numFmtId="0" fontId="26" fillId="38" borderId="0" applyNumberFormat="0" applyBorder="0" applyAlignment="0" applyProtection="0"/>
    <xf numFmtId="0" fontId="52" fillId="30" borderId="15" applyNumberFormat="0" applyAlignment="0" applyProtection="0"/>
    <xf numFmtId="0" fontId="52" fillId="30" borderId="15" applyNumberFormat="0" applyAlignment="0" applyProtection="0"/>
    <xf numFmtId="0" fontId="53" fillId="44" borderId="15"/>
    <xf numFmtId="0" fontId="53" fillId="44" borderId="15"/>
    <xf numFmtId="0" fontId="30" fillId="0" borderId="0"/>
    <xf numFmtId="0" fontId="54" fillId="0" borderId="16" applyNumberFormat="0" applyFill="0" applyAlignment="0" applyProtection="0"/>
    <xf numFmtId="0" fontId="54" fillId="0" borderId="16" applyNumberFormat="0" applyFill="0" applyAlignment="0" applyProtection="0"/>
    <xf numFmtId="0" fontId="55" fillId="0" borderId="16"/>
    <xf numFmtId="0" fontId="55" fillId="0" borderId="16"/>
    <xf numFmtId="0" fontId="56" fillId="10" borderId="0" applyNumberFormat="0" applyBorder="0" applyAlignment="0" applyProtection="0"/>
    <xf numFmtId="0" fontId="57" fillId="20" borderId="0"/>
    <xf numFmtId="0" fontId="57" fillId="20" borderId="0"/>
    <xf numFmtId="0" fontId="58" fillId="31" borderId="0" applyNumberFormat="0" applyBorder="0" applyAlignment="0" applyProtection="0"/>
    <xf numFmtId="0" fontId="58" fillId="31" borderId="0" applyNumberFormat="0" applyBorder="0" applyAlignment="0" applyProtection="0"/>
    <xf numFmtId="0" fontId="59" fillId="46" borderId="0"/>
    <xf numFmtId="0" fontId="59" fillId="46" borderId="0"/>
    <xf numFmtId="0" fontId="60" fillId="0" borderId="0"/>
    <xf numFmtId="0" fontId="38" fillId="0" borderId="0"/>
    <xf numFmtId="0" fontId="13" fillId="0" borderId="0"/>
    <xf numFmtId="0" fontId="37" fillId="0" borderId="0"/>
    <xf numFmtId="0" fontId="38" fillId="0" borderId="0"/>
    <xf numFmtId="0" fontId="37" fillId="0" borderId="0"/>
    <xf numFmtId="0" fontId="5" fillId="0" borderId="0"/>
    <xf numFmtId="0" fontId="28" fillId="0" borderId="0"/>
    <xf numFmtId="0" fontId="28" fillId="0" borderId="0"/>
    <xf numFmtId="0" fontId="5" fillId="0" borderId="0"/>
    <xf numFmtId="0" fontId="15" fillId="0" borderId="0"/>
    <xf numFmtId="0" fontId="38" fillId="0" borderId="0"/>
    <xf numFmtId="0" fontId="13" fillId="0" borderId="0"/>
    <xf numFmtId="0" fontId="21" fillId="0" borderId="0"/>
    <xf numFmtId="0" fontId="61" fillId="0" borderId="0"/>
    <xf numFmtId="0" fontId="13" fillId="0" borderId="0"/>
    <xf numFmtId="179" fontId="39" fillId="0" borderId="0"/>
    <xf numFmtId="0" fontId="28" fillId="0" borderId="0"/>
    <xf numFmtId="179" fontId="29" fillId="0" borderId="0"/>
    <xf numFmtId="179" fontId="29" fillId="0" borderId="0"/>
    <xf numFmtId="0" fontId="28" fillId="0" borderId="0"/>
    <xf numFmtId="0" fontId="15" fillId="0" borderId="0"/>
    <xf numFmtId="0" fontId="15" fillId="0" borderId="0"/>
    <xf numFmtId="179" fontId="36" fillId="0" borderId="0"/>
    <xf numFmtId="179" fontId="36" fillId="0" borderId="0"/>
    <xf numFmtId="0" fontId="13" fillId="0" borderId="0"/>
    <xf numFmtId="0" fontId="13" fillId="0" borderId="0"/>
    <xf numFmtId="0" fontId="13" fillId="0" borderId="0"/>
    <xf numFmtId="0" fontId="38" fillId="0" borderId="0"/>
    <xf numFmtId="0" fontId="13" fillId="0" borderId="0">
      <alignment vertical="center" wrapText="1"/>
    </xf>
    <xf numFmtId="0" fontId="13" fillId="0" borderId="0"/>
    <xf numFmtId="0" fontId="38" fillId="0" borderId="0">
      <alignment vertical="center"/>
    </xf>
    <xf numFmtId="0" fontId="15" fillId="0" borderId="0">
      <alignment vertical="center"/>
    </xf>
    <xf numFmtId="179" fontId="39" fillId="0" borderId="0">
      <alignment vertical="center"/>
    </xf>
    <xf numFmtId="0" fontId="38" fillId="0" borderId="0"/>
    <xf numFmtId="0" fontId="38" fillId="0" borderId="0"/>
    <xf numFmtId="0" fontId="29" fillId="0" borderId="0"/>
    <xf numFmtId="0" fontId="37" fillId="0" borderId="0"/>
    <xf numFmtId="0" fontId="37" fillId="0" borderId="0"/>
    <xf numFmtId="0" fontId="37" fillId="0" borderId="0"/>
    <xf numFmtId="0" fontId="5" fillId="0" borderId="0"/>
    <xf numFmtId="0" fontId="5" fillId="0" borderId="0"/>
    <xf numFmtId="0" fontId="5" fillId="0" borderId="0"/>
    <xf numFmtId="0" fontId="5" fillId="0" borderId="0"/>
    <xf numFmtId="0" fontId="38" fillId="0" borderId="0"/>
    <xf numFmtId="0" fontId="28" fillId="0" borderId="0"/>
    <xf numFmtId="179" fontId="62" fillId="0" borderId="0"/>
    <xf numFmtId="179" fontId="62" fillId="0" borderId="0"/>
    <xf numFmtId="0" fontId="28" fillId="0" borderId="0"/>
    <xf numFmtId="0" fontId="13" fillId="0" borderId="0"/>
    <xf numFmtId="0" fontId="28" fillId="0" borderId="0"/>
    <xf numFmtId="0" fontId="13" fillId="0" borderId="0"/>
    <xf numFmtId="0" fontId="63" fillId="0" borderId="0" applyNumberFormat="0" applyFill="0" applyBorder="0" applyProtection="0"/>
    <xf numFmtId="0" fontId="5" fillId="0" borderId="0"/>
    <xf numFmtId="0" fontId="63" fillId="0" borderId="0" applyNumberFormat="0" applyFill="0" applyBorder="0" applyProtection="0"/>
    <xf numFmtId="0" fontId="63" fillId="0" borderId="0" applyNumberFormat="0" applyFill="0" applyBorder="0" applyProtection="0"/>
    <xf numFmtId="0" fontId="13" fillId="0" borderId="0"/>
    <xf numFmtId="0" fontId="28" fillId="0" borderId="0"/>
    <xf numFmtId="179" fontId="39" fillId="0" borderId="0">
      <alignment vertical="center"/>
    </xf>
    <xf numFmtId="0" fontId="38" fillId="0" borderId="0"/>
    <xf numFmtId="0" fontId="38" fillId="0" borderId="0"/>
    <xf numFmtId="0" fontId="64" fillId="0" borderId="0"/>
    <xf numFmtId="0" fontId="38" fillId="0" borderId="0"/>
    <xf numFmtId="0" fontId="38" fillId="0" borderId="0"/>
    <xf numFmtId="0" fontId="5" fillId="0" borderId="0"/>
    <xf numFmtId="0" fontId="5" fillId="0" borderId="0"/>
    <xf numFmtId="0" fontId="5" fillId="0" borderId="0"/>
    <xf numFmtId="0" fontId="15" fillId="0" borderId="0">
      <alignment vertical="center"/>
    </xf>
    <xf numFmtId="0" fontId="13" fillId="0" borderId="0"/>
    <xf numFmtId="0" fontId="38" fillId="0" borderId="0"/>
    <xf numFmtId="179" fontId="39" fillId="0" borderId="0"/>
    <xf numFmtId="179" fontId="39" fillId="0" borderId="0"/>
    <xf numFmtId="0" fontId="15" fillId="0" borderId="0"/>
    <xf numFmtId="0" fontId="65" fillId="0" borderId="0"/>
    <xf numFmtId="0" fontId="13" fillId="0" borderId="0"/>
    <xf numFmtId="0" fontId="38" fillId="0" borderId="0"/>
    <xf numFmtId="0" fontId="36" fillId="0" borderId="0"/>
    <xf numFmtId="0" fontId="13" fillId="0" borderId="0"/>
    <xf numFmtId="0" fontId="13" fillId="0" borderId="0"/>
    <xf numFmtId="0" fontId="13" fillId="0" borderId="0"/>
    <xf numFmtId="0" fontId="13" fillId="0" borderId="0"/>
    <xf numFmtId="0" fontId="13" fillId="0" borderId="0"/>
    <xf numFmtId="0" fontId="13" fillId="47" borderId="0">
      <alignment vertical="center" wrapText="1"/>
    </xf>
    <xf numFmtId="0" fontId="13" fillId="0" borderId="0">
      <alignment vertical="center" wrapText="1"/>
    </xf>
    <xf numFmtId="0" fontId="66" fillId="0" borderId="0" applyNumberFormat="0" applyFill="0" applyBorder="0" applyAlignment="0" applyProtection="0"/>
    <xf numFmtId="0" fontId="66" fillId="0" borderId="0" applyNumberFormat="0" applyFill="0" applyBorder="0" applyAlignment="0" applyProtection="0"/>
    <xf numFmtId="0" fontId="67" fillId="0" borderId="0"/>
    <xf numFmtId="0" fontId="67" fillId="0" borderId="0"/>
    <xf numFmtId="0" fontId="38" fillId="17" borderId="17" applyNumberFormat="0" applyFont="0" applyAlignment="0" applyProtection="0"/>
    <xf numFmtId="0" fontId="38" fillId="0" borderId="0"/>
    <xf numFmtId="0" fontId="23" fillId="0" borderId="0"/>
    <xf numFmtId="0" fontId="13" fillId="0" borderId="0"/>
    <xf numFmtId="0" fontId="38" fillId="0" borderId="0"/>
    <xf numFmtId="0" fontId="13" fillId="0" borderId="0"/>
    <xf numFmtId="0" fontId="13" fillId="0" borderId="0"/>
    <xf numFmtId="0" fontId="68" fillId="0" borderId="0" applyNumberFormat="0" applyFill="0" applyBorder="0" applyAlignment="0" applyProtection="0"/>
    <xf numFmtId="0" fontId="69" fillId="0" borderId="0"/>
    <xf numFmtId="0" fontId="69" fillId="0" borderId="0"/>
    <xf numFmtId="0" fontId="70" fillId="48" borderId="18" applyNumberFormat="0" applyAlignment="0" applyProtection="0"/>
    <xf numFmtId="0" fontId="71" fillId="49" borderId="18"/>
    <xf numFmtId="0" fontId="71" fillId="49" borderId="18"/>
    <xf numFmtId="9" fontId="38" fillId="0" borderId="0" applyFont="0" applyFill="0" applyBorder="0" applyAlignment="0" applyProtection="0"/>
    <xf numFmtId="9" fontId="38" fillId="0" borderId="0" applyFont="0" applyFill="0" applyBorder="0" applyAlignment="0" applyProtection="0"/>
    <xf numFmtId="0" fontId="15" fillId="17" borderId="17" applyNumberFormat="0" applyFont="0" applyAlignment="0" applyProtection="0"/>
    <xf numFmtId="0" fontId="36" fillId="50" borderId="17"/>
    <xf numFmtId="0" fontId="36" fillId="50" borderId="17"/>
    <xf numFmtId="0" fontId="72" fillId="0" borderId="0"/>
    <xf numFmtId="0" fontId="73" fillId="0" borderId="0"/>
    <xf numFmtId="179" fontId="73" fillId="0" borderId="0"/>
    <xf numFmtId="182" fontId="73" fillId="0" borderId="0"/>
    <xf numFmtId="183" fontId="73" fillId="0" borderId="0"/>
    <xf numFmtId="183" fontId="73" fillId="0" borderId="0"/>
    <xf numFmtId="0" fontId="73" fillId="0" borderId="0"/>
    <xf numFmtId="0" fontId="74" fillId="0" borderId="19" applyNumberFormat="0" applyFill="0" applyAlignment="0" applyProtection="0"/>
    <xf numFmtId="0" fontId="74" fillId="0" borderId="19" applyNumberFormat="0" applyFill="0" applyAlignment="0" applyProtection="0"/>
    <xf numFmtId="0" fontId="75" fillId="0" borderId="19"/>
    <xf numFmtId="0" fontId="75" fillId="0" borderId="19"/>
    <xf numFmtId="0" fontId="76" fillId="9" borderId="0" applyNumberFormat="0" applyBorder="0" applyAlignment="0" applyProtection="0"/>
    <xf numFmtId="0" fontId="77" fillId="19" borderId="0"/>
    <xf numFmtId="0" fontId="77" fillId="19" borderId="0"/>
    <xf numFmtId="0" fontId="25" fillId="0" borderId="0"/>
    <xf numFmtId="0" fontId="25" fillId="0" borderId="0"/>
    <xf numFmtId="0" fontId="25" fillId="0" borderId="0"/>
    <xf numFmtId="0" fontId="13" fillId="0" borderId="0"/>
    <xf numFmtId="0" fontId="13" fillId="0" borderId="0"/>
    <xf numFmtId="0" fontId="15" fillId="0" borderId="0"/>
    <xf numFmtId="0" fontId="13" fillId="0" borderId="0"/>
    <xf numFmtId="0" fontId="25" fillId="0" borderId="0"/>
    <xf numFmtId="0" fontId="38" fillId="0" borderId="0"/>
    <xf numFmtId="0" fontId="38" fillId="0" borderId="0"/>
    <xf numFmtId="179" fontId="78" fillId="0" borderId="0"/>
    <xf numFmtId="0" fontId="38" fillId="0" borderId="0"/>
    <xf numFmtId="0" fontId="2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13" fillId="0" borderId="0"/>
    <xf numFmtId="0" fontId="38" fillId="0" borderId="0"/>
    <xf numFmtId="0" fontId="13" fillId="0" borderId="0"/>
    <xf numFmtId="0" fontId="38" fillId="0" borderId="0"/>
    <xf numFmtId="184" fontId="79" fillId="0" borderId="0">
      <alignment horizontal="left"/>
    </xf>
    <xf numFmtId="0" fontId="80" fillId="0" borderId="20" applyNumberFormat="0" applyFill="0" applyAlignment="0" applyProtection="0"/>
    <xf numFmtId="0" fontId="81" fillId="0" borderId="21"/>
    <xf numFmtId="0" fontId="81" fillId="0" borderId="21"/>
    <xf numFmtId="0" fontId="82" fillId="0" borderId="22" applyNumberFormat="0" applyFill="0" applyAlignment="0" applyProtection="0"/>
    <xf numFmtId="0" fontId="83" fillId="0" borderId="23"/>
    <xf numFmtId="0" fontId="83" fillId="0" borderId="23"/>
    <xf numFmtId="0" fontId="84" fillId="0" borderId="24" applyNumberFormat="0" applyFill="0" applyAlignment="0" applyProtection="0"/>
    <xf numFmtId="0" fontId="85" fillId="0" borderId="25"/>
    <xf numFmtId="0" fontId="85" fillId="0" borderId="25"/>
    <xf numFmtId="0" fontId="84" fillId="0" borderId="0" applyNumberFormat="0" applyFill="0" applyBorder="0" applyAlignment="0" applyProtection="0"/>
    <xf numFmtId="0" fontId="85" fillId="0" borderId="0"/>
    <xf numFmtId="0" fontId="85" fillId="0" borderId="0"/>
    <xf numFmtId="185" fontId="38" fillId="0" borderId="0" applyFont="0" applyFill="0" applyBorder="0" applyAlignment="0" applyProtection="0"/>
    <xf numFmtId="41" fontId="38" fillId="0" borderId="0" applyFont="0" applyFill="0" applyBorder="0" applyAlignment="0" applyProtection="0"/>
    <xf numFmtId="0" fontId="26" fillId="36" borderId="0" applyNumberFormat="0" applyBorder="0" applyAlignment="0" applyProtection="0"/>
    <xf numFmtId="0" fontId="26" fillId="38" borderId="0" applyNumberFormat="0" applyBorder="0" applyAlignment="0" applyProtection="0"/>
    <xf numFmtId="0" fontId="26" fillId="48" borderId="0" applyNumberFormat="0" applyBorder="0" applyAlignment="0" applyProtection="0"/>
    <xf numFmtId="0" fontId="26" fillId="29" borderId="0" applyNumberFormat="0" applyBorder="0" applyAlignment="0" applyProtection="0"/>
    <xf numFmtId="0" fontId="26" fillId="4" borderId="0" applyNumberFormat="0" applyBorder="0" applyAlignment="0" applyProtection="0"/>
    <xf numFmtId="0" fontId="26" fillId="24" borderId="0" applyNumberFormat="0" applyBorder="0" applyAlignment="0" applyProtection="0"/>
    <xf numFmtId="0" fontId="50" fillId="13" borderId="14" applyNumberFormat="0" applyAlignment="0" applyProtection="0"/>
    <xf numFmtId="0" fontId="52" fillId="30" borderId="15" applyNumberFormat="0" applyAlignment="0" applyProtection="0"/>
    <xf numFmtId="0" fontId="31" fillId="30" borderId="14" applyNumberFormat="0" applyAlignment="0" applyProtection="0"/>
    <xf numFmtId="0" fontId="86" fillId="0" borderId="26" applyNumberFormat="0" applyFill="0" applyAlignment="0" applyProtection="0"/>
    <xf numFmtId="0" fontId="87" fillId="0" borderId="27" applyNumberFormat="0" applyFill="0" applyAlignment="0" applyProtection="0"/>
    <xf numFmtId="0" fontId="88" fillId="0" borderId="28" applyNumberFormat="0" applyFill="0" applyAlignment="0" applyProtection="0"/>
    <xf numFmtId="0" fontId="88" fillId="0" borderId="0" applyNumberFormat="0" applyFill="0" applyBorder="0" applyAlignment="0" applyProtection="0"/>
    <xf numFmtId="0" fontId="54" fillId="0" borderId="29" applyNumberFormat="0" applyFill="0" applyAlignment="0" applyProtection="0"/>
    <xf numFmtId="0" fontId="70" fillId="48" borderId="18" applyNumberFormat="0" applyAlignment="0" applyProtection="0"/>
    <xf numFmtId="0" fontId="89" fillId="0" borderId="0" applyNumberFormat="0" applyFill="0" applyBorder="0" applyAlignment="0" applyProtection="0"/>
    <xf numFmtId="0" fontId="58" fillId="31" borderId="0" applyNumberFormat="0" applyBorder="0" applyAlignment="0" applyProtection="0"/>
    <xf numFmtId="0" fontId="90" fillId="0" borderId="0"/>
    <xf numFmtId="0" fontId="28" fillId="0" borderId="0"/>
    <xf numFmtId="0" fontId="76" fillId="9" borderId="0" applyNumberFormat="0" applyBorder="0" applyAlignment="0" applyProtection="0"/>
    <xf numFmtId="0" fontId="68" fillId="0" borderId="0" applyNumberFormat="0" applyFill="0" applyBorder="0" applyAlignment="0" applyProtection="0"/>
    <xf numFmtId="0" fontId="15" fillId="17" borderId="17" applyNumberFormat="0" applyFont="0" applyAlignment="0" applyProtection="0"/>
    <xf numFmtId="0" fontId="74" fillId="0" borderId="19" applyNumberFormat="0" applyFill="0" applyAlignment="0" applyProtection="0"/>
    <xf numFmtId="0" fontId="25" fillId="0" borderId="0"/>
    <xf numFmtId="0" fontId="25" fillId="0" borderId="0"/>
    <xf numFmtId="0" fontId="33" fillId="0" borderId="0" applyNumberFormat="0" applyFill="0" applyBorder="0" applyAlignment="0" applyProtection="0"/>
    <xf numFmtId="0" fontId="13" fillId="0" borderId="0"/>
    <xf numFmtId="0" fontId="56" fillId="10" borderId="0" applyNumberFormat="0" applyBorder="0" applyAlignment="0" applyProtection="0"/>
    <xf numFmtId="43" fontId="21" fillId="0" borderId="0" applyFont="0" applyFill="0" applyBorder="0" applyAlignment="0" applyProtection="0"/>
    <xf numFmtId="9" fontId="21" fillId="0" borderId="0" applyFont="0" applyFill="0" applyBorder="0" applyAlignment="0" applyProtection="0"/>
    <xf numFmtId="0" fontId="13" fillId="0" borderId="0"/>
    <xf numFmtId="164" fontId="5" fillId="0" borderId="0" applyFont="0" applyFill="0" applyBorder="0" applyAlignment="0" applyProtection="0"/>
    <xf numFmtId="0" fontId="13" fillId="0" borderId="0"/>
    <xf numFmtId="0" fontId="13" fillId="0" borderId="0"/>
    <xf numFmtId="0" fontId="13" fillId="0" borderId="0"/>
    <xf numFmtId="43" fontId="15"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3" fontId="13"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cellStyleXfs>
  <cellXfs count="211">
    <xf numFmtId="0" fontId="0" fillId="0" borderId="0" xfId="0"/>
    <xf numFmtId="0" fontId="2" fillId="0" borderId="0" xfId="0" applyFont="1" applyAlignment="1">
      <alignment vertical="center"/>
    </xf>
    <xf numFmtId="0" fontId="4" fillId="0" borderId="0" xfId="0" applyFont="1"/>
    <xf numFmtId="0" fontId="1" fillId="0" borderId="0" xfId="0" applyFont="1" applyAlignment="1">
      <alignment horizontal="left" vertical="center" wrapText="1"/>
    </xf>
    <xf numFmtId="0" fontId="8" fillId="0" borderId="0" xfId="0" applyFont="1" applyAlignment="1">
      <alignment horizontal="left" vertical="center"/>
    </xf>
    <xf numFmtId="165" fontId="2" fillId="0" borderId="0" xfId="0" applyNumberFormat="1" applyFont="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Border="1" applyAlignment="1">
      <alignment horizontal="center" vertical="center"/>
    </xf>
    <xf numFmtId="0" fontId="9" fillId="0" borderId="0" xfId="0" applyFont="1" applyAlignment="1">
      <alignment vertical="center"/>
    </xf>
    <xf numFmtId="0" fontId="2" fillId="0" borderId="0" xfId="0" applyFont="1" applyAlignment="1">
      <alignment horizontal="center" vertical="center"/>
    </xf>
    <xf numFmtId="2" fontId="91" fillId="0" borderId="0" xfId="0" applyNumberFormat="1" applyFont="1" applyAlignment="1">
      <alignment horizontal="center" vertical="center"/>
    </xf>
    <xf numFmtId="4" fontId="2" fillId="0" borderId="2" xfId="0" applyNumberFormat="1" applyFont="1" applyBorder="1" applyAlignment="1">
      <alignment horizontal="center" vertical="center"/>
    </xf>
    <xf numFmtId="4" fontId="2" fillId="0" borderId="3" xfId="0" applyNumberFormat="1" applyFont="1" applyBorder="1" applyAlignment="1">
      <alignment horizontal="center" vertical="center"/>
    </xf>
    <xf numFmtId="4" fontId="2" fillId="0" borderId="4" xfId="0" applyNumberFormat="1" applyFont="1" applyBorder="1" applyAlignment="1">
      <alignment horizontal="center" vertical="center"/>
    </xf>
    <xf numFmtId="0" fontId="2" fillId="2" borderId="32" xfId="0" applyFont="1" applyFill="1" applyBorder="1" applyAlignment="1">
      <alignment horizontal="center" vertical="center"/>
    </xf>
    <xf numFmtId="0" fontId="9" fillId="2" borderId="6" xfId="0" applyFont="1" applyFill="1" applyBorder="1" applyAlignment="1">
      <alignment horizontal="left" vertical="center" wrapText="1"/>
    </xf>
    <xf numFmtId="0" fontId="2" fillId="2" borderId="6" xfId="0" applyFont="1" applyFill="1" applyBorder="1" applyAlignment="1">
      <alignment horizontal="center" vertical="center" wrapText="1"/>
    </xf>
    <xf numFmtId="1" fontId="2" fillId="2" borderId="6" xfId="0" applyNumberFormat="1" applyFont="1" applyFill="1" applyBorder="1" applyAlignment="1">
      <alignment horizontal="center" vertical="center"/>
    </xf>
    <xf numFmtId="1" fontId="2" fillId="2" borderId="33" xfId="0" applyNumberFormat="1" applyFont="1" applyFill="1" applyBorder="1" applyAlignment="1">
      <alignment horizontal="center" vertical="center"/>
    </xf>
    <xf numFmtId="0" fontId="20" fillId="3" borderId="34" xfId="4" applyFont="1" applyFill="1" applyBorder="1" applyAlignment="1">
      <alignment horizontal="center" vertical="center" textRotation="90" wrapText="1"/>
    </xf>
    <xf numFmtId="0" fontId="20" fillId="3" borderId="35" xfId="4" applyFont="1" applyFill="1" applyBorder="1" applyAlignment="1">
      <alignment horizontal="center" vertical="center" textRotation="90" wrapText="1"/>
    </xf>
    <xf numFmtId="0" fontId="6" fillId="0" borderId="0" xfId="1"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right" vertical="center"/>
    </xf>
    <xf numFmtId="4" fontId="93" fillId="0" borderId="0" xfId="0" applyNumberFormat="1" applyFont="1" applyAlignment="1">
      <alignment horizontal="right" vertical="center" wrapText="1"/>
    </xf>
    <xf numFmtId="1" fontId="2" fillId="2" borderId="42" xfId="0" applyNumberFormat="1" applyFont="1" applyFill="1" applyBorder="1" applyAlignment="1">
      <alignment horizontal="center" vertical="center"/>
    </xf>
    <xf numFmtId="0" fontId="2" fillId="0" borderId="0" xfId="0" applyFont="1" applyAlignment="1">
      <alignment horizontal="left" vertical="center"/>
    </xf>
    <xf numFmtId="0" fontId="6" fillId="0" borderId="0" xfId="0" applyFont="1"/>
    <xf numFmtId="0" fontId="6" fillId="0" borderId="0" xfId="0" applyFont="1" applyAlignment="1">
      <alignment vertical="top"/>
    </xf>
    <xf numFmtId="0" fontId="10" fillId="0" borderId="0" xfId="0" applyFont="1" applyAlignment="1">
      <alignment horizontal="left" vertical="center" wrapText="1"/>
    </xf>
    <xf numFmtId="0" fontId="95" fillId="0" borderId="0" xfId="0" applyFont="1" applyAlignment="1">
      <alignment vertical="center" wrapText="1"/>
    </xf>
    <xf numFmtId="0" fontId="95" fillId="0" borderId="0" xfId="0" applyFont="1" applyAlignment="1">
      <alignment vertical="center"/>
    </xf>
    <xf numFmtId="0" fontId="97" fillId="0" borderId="0" xfId="0" applyFont="1" applyAlignment="1">
      <alignment vertical="center"/>
    </xf>
    <xf numFmtId="0" fontId="95" fillId="0" borderId="0" xfId="0" applyFont="1"/>
    <xf numFmtId="0" fontId="95" fillId="0" borderId="0" xfId="0" applyFont="1" applyAlignment="1">
      <alignment horizontal="left" vertical="top" wrapText="1"/>
    </xf>
    <xf numFmtId="0" fontId="95" fillId="0" borderId="0" xfId="0" applyFont="1" applyAlignment="1">
      <alignment horizontal="left" vertical="top"/>
    </xf>
    <xf numFmtId="2" fontId="95" fillId="0" borderId="0" xfId="0" applyNumberFormat="1" applyFont="1" applyAlignment="1">
      <alignment vertical="top"/>
    </xf>
    <xf numFmtId="0" fontId="95" fillId="0" borderId="0" xfId="0" applyFont="1" applyAlignment="1">
      <alignment horizontal="center" vertical="top" wrapText="1"/>
    </xf>
    <xf numFmtId="165" fontId="6" fillId="0" borderId="0" xfId="0" applyNumberFormat="1" applyFont="1" applyAlignment="1">
      <alignment vertical="top"/>
    </xf>
    <xf numFmtId="0" fontId="10" fillId="0" borderId="0" xfId="0" applyFont="1" applyAlignment="1">
      <alignment horizontal="center" vertical="center" wrapText="1"/>
    </xf>
    <xf numFmtId="0" fontId="95" fillId="0" borderId="0" xfId="0" applyFont="1" applyAlignment="1">
      <alignment horizontal="right" vertical="center" wrapText="1"/>
    </xf>
    <xf numFmtId="0" fontId="98" fillId="0" borderId="0" xfId="0" applyFont="1" applyAlignment="1">
      <alignment vertical="center"/>
    </xf>
    <xf numFmtId="49" fontId="95" fillId="0" borderId="0" xfId="0" applyNumberFormat="1" applyFont="1" applyAlignment="1">
      <alignment horizontal="center" vertical="center"/>
    </xf>
    <xf numFmtId="0" fontId="97" fillId="0" borderId="0" xfId="0" applyFont="1" applyAlignment="1">
      <alignment vertical="center" wrapText="1"/>
    </xf>
    <xf numFmtId="49" fontId="6" fillId="0" borderId="0" xfId="0" applyNumberFormat="1" applyFont="1" applyAlignment="1">
      <alignment vertical="top"/>
    </xf>
    <xf numFmtId="0" fontId="95" fillId="0" borderId="0" xfId="0" applyFont="1" applyAlignment="1">
      <alignment vertical="top"/>
    </xf>
    <xf numFmtId="2" fontId="6" fillId="0" borderId="0" xfId="0" applyNumberFormat="1" applyFont="1" applyAlignment="1">
      <alignment vertical="top" wrapText="1"/>
    </xf>
    <xf numFmtId="0" fontId="10" fillId="0" borderId="0" xfId="0" applyFont="1" applyAlignment="1">
      <alignment horizontal="right" wrapText="1"/>
    </xf>
    <xf numFmtId="0" fontId="14" fillId="0" borderId="0" xfId="0" applyFont="1" applyAlignment="1">
      <alignment horizontal="right" wrapText="1"/>
    </xf>
    <xf numFmtId="0" fontId="14" fillId="0" borderId="0" xfId="0" applyFont="1" applyAlignment="1">
      <alignment horizontal="center" vertical="center"/>
    </xf>
    <xf numFmtId="0" fontId="12" fillId="0" borderId="0" xfId="0" applyFont="1" applyAlignment="1">
      <alignment vertical="center"/>
    </xf>
    <xf numFmtId="4" fontId="14" fillId="0" borderId="0" xfId="0" applyNumberFormat="1" applyFont="1" applyAlignment="1">
      <alignment vertical="center"/>
    </xf>
    <xf numFmtId="0" fontId="14" fillId="0" borderId="0" xfId="0" applyFont="1" applyAlignment="1">
      <alignment horizontal="center" vertical="center" wrapText="1"/>
    </xf>
    <xf numFmtId="0" fontId="10" fillId="0" borderId="0" xfId="0" applyFont="1" applyAlignment="1">
      <alignment horizontal="center" vertical="center"/>
    </xf>
    <xf numFmtId="4" fontId="14" fillId="0" borderId="0" xfId="0" applyNumberFormat="1" applyFont="1" applyAlignment="1">
      <alignment vertical="center" wrapText="1"/>
    </xf>
    <xf numFmtId="186" fontId="14" fillId="0" borderId="0" xfId="0" applyNumberFormat="1" applyFont="1" applyAlignment="1">
      <alignment vertical="center" wrapText="1"/>
    </xf>
    <xf numFmtId="0" fontId="10" fillId="0" borderId="49" xfId="0" applyFont="1" applyBorder="1" applyAlignment="1">
      <alignment vertical="center"/>
    </xf>
    <xf numFmtId="0" fontId="10" fillId="0" borderId="48"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50" xfId="0" applyFont="1" applyBorder="1" applyAlignment="1">
      <alignment horizontal="center" vertical="center" wrapText="1"/>
    </xf>
    <xf numFmtId="49" fontId="10" fillId="0" borderId="50" xfId="0" applyNumberFormat="1" applyFont="1" applyBorder="1" applyAlignment="1">
      <alignment horizontal="center" vertical="center" wrapText="1"/>
    </xf>
    <xf numFmtId="4" fontId="14" fillId="0" borderId="50" xfId="475" applyNumberFormat="1" applyFont="1" applyFill="1" applyBorder="1" applyAlignment="1">
      <alignment horizontal="center" vertical="center"/>
    </xf>
    <xf numFmtId="0" fontId="10" fillId="0" borderId="41" xfId="0" applyFont="1" applyBorder="1" applyAlignment="1">
      <alignment horizontal="center" vertical="center" wrapText="1"/>
    </xf>
    <xf numFmtId="0" fontId="14" fillId="0" borderId="41" xfId="0" applyFont="1" applyBorder="1" applyAlignment="1">
      <alignment horizontal="right" vertical="center"/>
    </xf>
    <xf numFmtId="4" fontId="14" fillId="51" borderId="41" xfId="475" applyNumberFormat="1" applyFont="1" applyFill="1" applyBorder="1" applyAlignment="1">
      <alignment horizontal="center" vertical="center"/>
    </xf>
    <xf numFmtId="9" fontId="14" fillId="0" borderId="41" xfId="0" applyNumberFormat="1" applyFont="1" applyBorder="1" applyAlignment="1">
      <alignment horizontal="right" vertical="center"/>
    </xf>
    <xf numFmtId="4" fontId="14" fillId="0" borderId="41" xfId="475" applyNumberFormat="1" applyFont="1" applyBorder="1" applyAlignment="1">
      <alignment horizontal="center" vertical="center"/>
    </xf>
    <xf numFmtId="4" fontId="10" fillId="0" borderId="0" xfId="0" applyNumberFormat="1" applyFont="1" applyAlignment="1">
      <alignment horizontal="center" vertical="center"/>
    </xf>
    <xf numFmtId="4" fontId="14" fillId="0" borderId="0" xfId="475" applyNumberFormat="1" applyFont="1" applyBorder="1" applyAlignment="1">
      <alignment horizontal="center" vertical="center" wrapText="1"/>
    </xf>
    <xf numFmtId="0" fontId="10" fillId="0" borderId="41" xfId="0" applyFont="1" applyBorder="1" applyAlignment="1">
      <alignment horizontal="right" vertical="center"/>
    </xf>
    <xf numFmtId="9" fontId="10" fillId="0" borderId="41" xfId="476" applyFont="1" applyBorder="1" applyAlignment="1">
      <alignment horizontal="right" vertical="center"/>
    </xf>
    <xf numFmtId="4" fontId="10" fillId="0" borderId="41" xfId="475" applyNumberFormat="1" applyFont="1" applyBorder="1" applyAlignment="1">
      <alignment horizontal="center" vertical="center"/>
    </xf>
    <xf numFmtId="0" fontId="10" fillId="0" borderId="0" xfId="0" applyFont="1" applyAlignment="1">
      <alignment horizontal="left" wrapText="1"/>
    </xf>
    <xf numFmtId="0" fontId="14" fillId="0" borderId="0" xfId="0" applyFont="1" applyAlignment="1">
      <alignment horizontal="left" wrapText="1"/>
    </xf>
    <xf numFmtId="0" fontId="2" fillId="0" borderId="54" xfId="0" applyFont="1" applyBorder="1" applyAlignment="1">
      <alignment horizontal="center" vertical="center" wrapText="1"/>
    </xf>
    <xf numFmtId="4" fontId="93" fillId="53" borderId="40" xfId="0" applyNumberFormat="1" applyFont="1" applyFill="1" applyBorder="1" applyAlignment="1">
      <alignment horizontal="right" vertical="top"/>
    </xf>
    <xf numFmtId="4" fontId="11" fillId="53" borderId="39" xfId="0" applyNumberFormat="1" applyFont="1" applyFill="1" applyBorder="1" applyAlignment="1">
      <alignment horizontal="right" vertical="top"/>
    </xf>
    <xf numFmtId="0" fontId="2" fillId="0" borderId="0" xfId="0" applyFont="1" applyAlignment="1">
      <alignment horizontal="center" vertical="center" wrapText="1"/>
    </xf>
    <xf numFmtId="0" fontId="23" fillId="0" borderId="0" xfId="0" applyFont="1" applyAlignment="1">
      <alignment horizontal="center" vertical="center"/>
    </xf>
    <xf numFmtId="0" fontId="23" fillId="0" borderId="0" xfId="0" applyFont="1" applyAlignment="1">
      <alignment horizontal="right" vertical="center"/>
    </xf>
    <xf numFmtId="0" fontId="23" fillId="0" borderId="0" xfId="0" applyFont="1" applyAlignment="1">
      <alignment horizontal="right"/>
    </xf>
    <xf numFmtId="0" fontId="11" fillId="0" borderId="0" xfId="0" applyFont="1" applyAlignment="1">
      <alignment vertical="top"/>
    </xf>
    <xf numFmtId="0" fontId="9" fillId="0" borderId="0" xfId="0" applyFont="1" applyAlignment="1">
      <alignment horizontal="right" vertical="center"/>
    </xf>
    <xf numFmtId="0" fontId="2" fillId="0" borderId="55" xfId="0" applyFont="1" applyBorder="1" applyAlignment="1">
      <alignment horizontal="center" vertical="center" wrapText="1"/>
    </xf>
    <xf numFmtId="4" fontId="2" fillId="0" borderId="54" xfId="475" applyNumberFormat="1" applyFont="1" applyBorder="1" applyAlignment="1">
      <alignment horizontal="center" vertical="center" wrapText="1"/>
    </xf>
    <xf numFmtId="4" fontId="9" fillId="0" borderId="57" xfId="475" applyNumberFormat="1" applyFont="1" applyBorder="1" applyAlignment="1">
      <alignment horizontal="center" vertical="center"/>
    </xf>
    <xf numFmtId="4" fontId="9" fillId="0" borderId="57" xfId="2" applyNumberFormat="1" applyFont="1" applyBorder="1" applyAlignment="1">
      <alignment horizontal="center" vertical="center" wrapText="1"/>
    </xf>
    <xf numFmtId="165" fontId="11" fillId="0" borderId="0" xfId="0" applyNumberFormat="1" applyFont="1" applyAlignment="1">
      <alignment vertical="top"/>
    </xf>
    <xf numFmtId="0" fontId="20" fillId="0" borderId="0" xfId="0" applyFont="1" applyAlignment="1">
      <alignment vertical="center"/>
    </xf>
    <xf numFmtId="4" fontId="102" fillId="0" borderId="0" xfId="0" applyNumberFormat="1" applyFont="1" applyAlignment="1" applyProtection="1">
      <alignment horizontal="left"/>
      <protection locked="0"/>
    </xf>
    <xf numFmtId="0" fontId="20" fillId="0" borderId="0" xfId="0" applyFont="1" applyAlignment="1">
      <alignment horizontal="right" vertical="center"/>
    </xf>
    <xf numFmtId="0" fontId="103" fillId="0" borderId="0" xfId="0" applyFont="1"/>
    <xf numFmtId="0" fontId="20" fillId="0" borderId="0" xfId="480" applyFont="1" applyAlignment="1">
      <alignment horizontal="center" vertical="center"/>
    </xf>
    <xf numFmtId="0" fontId="20" fillId="0" borderId="0" xfId="0" applyFont="1"/>
    <xf numFmtId="0" fontId="103" fillId="0" borderId="0" xfId="0" applyFont="1" applyAlignment="1">
      <alignment vertical="center"/>
    </xf>
    <xf numFmtId="4" fontId="6" fillId="0" borderId="0" xfId="0" applyNumberFormat="1" applyFont="1" applyAlignment="1">
      <alignment vertical="top"/>
    </xf>
    <xf numFmtId="4" fontId="9" fillId="0" borderId="54" xfId="2" applyNumberFormat="1" applyFont="1" applyBorder="1" applyAlignment="1">
      <alignment horizontal="right" vertical="center" wrapText="1"/>
    </xf>
    <xf numFmtId="0" fontId="101" fillId="0" borderId="54" xfId="479" applyFont="1" applyBorder="1" applyAlignment="1">
      <alignment horizontal="center" vertical="center" wrapText="1"/>
    </xf>
    <xf numFmtId="0" fontId="3" fillId="0" borderId="0" xfId="0" applyFont="1" applyAlignment="1">
      <alignment horizontal="center" vertical="center" wrapText="1"/>
    </xf>
    <xf numFmtId="0" fontId="6" fillId="0" borderId="0" xfId="1" applyFont="1" applyAlignment="1">
      <alignment horizontal="left" vertical="center"/>
    </xf>
    <xf numFmtId="0" fontId="2" fillId="0" borderId="58" xfId="0" applyFont="1" applyBorder="1" applyAlignment="1">
      <alignment horizontal="center" vertical="center" wrapText="1"/>
    </xf>
    <xf numFmtId="0" fontId="2" fillId="0" borderId="56" xfId="0" applyFont="1" applyBorder="1" applyAlignment="1">
      <alignment horizontal="center" vertical="center" wrapText="1"/>
    </xf>
    <xf numFmtId="4" fontId="9" fillId="0" borderId="59" xfId="2" applyNumberFormat="1" applyFont="1" applyBorder="1" applyAlignment="1">
      <alignment horizontal="center" vertical="top" wrapText="1"/>
    </xf>
    <xf numFmtId="0" fontId="2" fillId="0" borderId="60" xfId="0" applyFont="1" applyBorder="1" applyAlignment="1">
      <alignment horizontal="center" vertical="center" wrapText="1"/>
    </xf>
    <xf numFmtId="0" fontId="2" fillId="0" borderId="39" xfId="0" applyFont="1" applyBorder="1" applyAlignment="1">
      <alignment horizontal="center" vertical="center" wrapText="1"/>
    </xf>
    <xf numFmtId="4" fontId="9" fillId="0" borderId="40" xfId="2" applyNumberFormat="1" applyFont="1" applyBorder="1" applyAlignment="1">
      <alignment horizontal="center" vertical="top" wrapText="1"/>
    </xf>
    <xf numFmtId="4" fontId="9" fillId="0" borderId="56" xfId="2" applyNumberFormat="1" applyFont="1" applyBorder="1" applyAlignment="1">
      <alignment horizontal="right" vertical="top" wrapText="1"/>
    </xf>
    <xf numFmtId="4" fontId="9" fillId="0" borderId="39" xfId="2" applyNumberFormat="1" applyFont="1" applyBorder="1" applyAlignment="1">
      <alignment horizontal="right" vertical="top" wrapText="1"/>
    </xf>
    <xf numFmtId="0" fontId="6" fillId="0" borderId="0" xfId="0" applyFont="1" applyAlignment="1">
      <alignment vertical="center"/>
    </xf>
    <xf numFmtId="0" fontId="20" fillId="0" borderId="61" xfId="0" applyFont="1" applyBorder="1" applyAlignment="1">
      <alignment vertical="center"/>
    </xf>
    <xf numFmtId="0" fontId="20" fillId="0" borderId="61" xfId="0" applyFont="1" applyBorder="1" applyAlignment="1">
      <alignment horizontal="center" vertical="center"/>
    </xf>
    <xf numFmtId="0" fontId="2" fillId="0" borderId="32" xfId="0" applyFont="1" applyBorder="1" applyAlignment="1">
      <alignment horizontal="center" vertical="center" wrapText="1"/>
    </xf>
    <xf numFmtId="0" fontId="2" fillId="0" borderId="6" xfId="0" applyFont="1" applyBorder="1" applyAlignment="1">
      <alignment horizontal="left" vertical="center" wrapText="1"/>
    </xf>
    <xf numFmtId="0" fontId="2" fillId="0" borderId="6" xfId="0" applyFont="1" applyBorder="1" applyAlignment="1">
      <alignment horizontal="center" vertical="center"/>
    </xf>
    <xf numFmtId="4" fontId="2" fillId="0" borderId="33" xfId="0" applyNumberFormat="1" applyFont="1" applyBorder="1" applyAlignment="1">
      <alignment horizontal="center" vertical="center"/>
    </xf>
    <xf numFmtId="0" fontId="7" fillId="0" borderId="0" xfId="0" applyFont="1" applyAlignment="1">
      <alignment vertical="center"/>
    </xf>
    <xf numFmtId="0" fontId="20" fillId="0" borderId="61" xfId="0" applyFont="1" applyBorder="1" applyAlignment="1">
      <alignment horizontal="right" vertical="center"/>
    </xf>
    <xf numFmtId="0" fontId="2" fillId="0" borderId="1" xfId="0" quotePrefix="1" applyFont="1" applyBorder="1" applyAlignment="1">
      <alignment horizontal="center" vertical="center" wrapText="1"/>
    </xf>
    <xf numFmtId="0" fontId="2" fillId="2" borderId="6" xfId="0" applyFont="1" applyFill="1" applyBorder="1" applyAlignment="1">
      <alignment horizontal="center" vertical="center"/>
    </xf>
    <xf numFmtId="0" fontId="107" fillId="0" borderId="1" xfId="0" quotePrefix="1" applyFont="1" applyBorder="1" applyAlignment="1">
      <alignment horizontal="center" vertical="center" wrapText="1"/>
    </xf>
    <xf numFmtId="0" fontId="107" fillId="0" borderId="2" xfId="0" applyFont="1" applyBorder="1" applyAlignment="1">
      <alignment horizontal="left" vertical="center" wrapText="1"/>
    </xf>
    <xf numFmtId="0" fontId="107" fillId="0" borderId="1" xfId="0" applyFont="1" applyBorder="1" applyAlignment="1">
      <alignment horizontal="center" vertical="center" wrapText="1"/>
    </xf>
    <xf numFmtId="4" fontId="2" fillId="0" borderId="50" xfId="475"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2" fillId="0" borderId="0" xfId="0" applyFont="1" applyAlignment="1">
      <alignment wrapText="1"/>
    </xf>
    <xf numFmtId="0" fontId="20" fillId="0" borderId="61" xfId="0" applyFont="1" applyBorder="1" applyAlignment="1">
      <alignment horizontal="center" vertical="center"/>
    </xf>
    <xf numFmtId="0" fontId="6" fillId="0" borderId="0" xfId="1" applyFont="1" applyAlignment="1">
      <alignment horizontal="left" vertical="center" wrapText="1"/>
    </xf>
    <xf numFmtId="0" fontId="6" fillId="0" borderId="0" xfId="0" applyFont="1" applyAlignment="1">
      <alignment horizontal="left" vertical="center" wrapText="1"/>
    </xf>
    <xf numFmtId="0" fontId="1" fillId="0" borderId="0" xfId="0" applyFont="1" applyAlignment="1">
      <alignment horizontal="left" vertical="center" wrapText="1"/>
    </xf>
    <xf numFmtId="0" fontId="2" fillId="0" borderId="6" xfId="0" applyFont="1" applyFill="1" applyBorder="1" applyAlignment="1">
      <alignment horizontal="center" vertical="center"/>
    </xf>
    <xf numFmtId="49" fontId="10" fillId="0" borderId="50" xfId="0" applyNumberFormat="1" applyFont="1" applyFill="1" applyBorder="1" applyAlignment="1">
      <alignment horizontal="center" vertical="center" wrapText="1"/>
    </xf>
    <xf numFmtId="0" fontId="20" fillId="0" borderId="0" xfId="0" applyFont="1" applyFill="1" applyAlignment="1">
      <alignment vertical="center"/>
    </xf>
    <xf numFmtId="0" fontId="2" fillId="0" borderId="2" xfId="0" applyFont="1" applyBorder="1" applyAlignment="1">
      <alignment horizontal="left" vertical="center" wrapText="1"/>
    </xf>
    <xf numFmtId="0" fontId="2" fillId="0" borderId="2" xfId="0" applyFont="1" applyBorder="1" applyAlignment="1">
      <alignment horizontal="center" vertical="center"/>
    </xf>
    <xf numFmtId="0" fontId="9" fillId="2" borderId="6" xfId="0" applyFont="1" applyFill="1" applyBorder="1" applyAlignment="1">
      <alignment horizontal="left" vertical="center" wrapText="1"/>
    </xf>
    <xf numFmtId="0" fontId="2" fillId="2" borderId="6" xfId="0" applyFont="1" applyFill="1" applyBorder="1" applyAlignment="1">
      <alignment horizontal="center" vertical="center" wrapText="1"/>
    </xf>
    <xf numFmtId="1" fontId="2" fillId="2" borderId="6" xfId="0" applyNumberFormat="1" applyFont="1" applyFill="1" applyBorder="1" applyAlignment="1">
      <alignment horizontal="center" vertical="center"/>
    </xf>
    <xf numFmtId="0" fontId="2" fillId="0" borderId="6" xfId="0" applyFont="1" applyBorder="1" applyAlignment="1">
      <alignment horizontal="left" vertical="center" wrapText="1"/>
    </xf>
    <xf numFmtId="0" fontId="2" fillId="0" borderId="1" xfId="0" quotePrefix="1" applyFont="1" applyBorder="1" applyAlignment="1">
      <alignment horizontal="center" vertical="center" wrapText="1"/>
    </xf>
    <xf numFmtId="0" fontId="107" fillId="0" borderId="1" xfId="0" quotePrefix="1" applyFont="1" applyBorder="1" applyAlignment="1">
      <alignment horizontal="center" vertical="center" wrapText="1"/>
    </xf>
    <xf numFmtId="0" fontId="107" fillId="0" borderId="2" xfId="0" applyFont="1" applyBorder="1" applyAlignment="1">
      <alignment horizontal="left" vertical="center" wrapText="1"/>
    </xf>
    <xf numFmtId="4" fontId="2" fillId="0" borderId="5" xfId="0" applyNumberFormat="1" applyFont="1" applyBorder="1" applyAlignment="1">
      <alignment horizontal="center" vertical="center"/>
    </xf>
    <xf numFmtId="0" fontId="2" fillId="2" borderId="65" xfId="0" applyFont="1" applyFill="1" applyBorder="1" applyAlignment="1">
      <alignment horizontal="center" vertical="center"/>
    </xf>
    <xf numFmtId="0" fontId="2" fillId="2" borderId="5" xfId="0" applyFont="1" applyFill="1" applyBorder="1" applyAlignment="1">
      <alignment horizontal="center" vertical="center" wrapText="1"/>
    </xf>
    <xf numFmtId="1" fontId="2" fillId="2" borderId="5" xfId="0" applyNumberFormat="1" applyFont="1" applyFill="1" applyBorder="1" applyAlignment="1">
      <alignment horizontal="center" vertical="center"/>
    </xf>
    <xf numFmtId="1" fontId="2" fillId="2" borderId="8" xfId="0" applyNumberFormat="1" applyFont="1" applyFill="1" applyBorder="1" applyAlignment="1">
      <alignment horizontal="center" vertical="center"/>
    </xf>
    <xf numFmtId="4" fontId="2" fillId="0" borderId="6" xfId="0" applyNumberFormat="1" applyFont="1" applyBorder="1" applyAlignment="1">
      <alignment horizontal="center" vertical="center"/>
    </xf>
    <xf numFmtId="0" fontId="2" fillId="2" borderId="54" xfId="0" applyFont="1" applyFill="1" applyBorder="1" applyAlignment="1">
      <alignment horizontal="center" vertical="center"/>
    </xf>
    <xf numFmtId="0" fontId="2" fillId="2" borderId="53" xfId="0" applyFont="1" applyFill="1" applyBorder="1" applyAlignment="1">
      <alignment horizontal="center" vertical="center"/>
    </xf>
    <xf numFmtId="0" fontId="9" fillId="2" borderId="5" xfId="0" applyFont="1" applyFill="1" applyBorder="1" applyAlignment="1">
      <alignment horizontal="left" vertical="center" wrapText="1"/>
    </xf>
    <xf numFmtId="0" fontId="2" fillId="0" borderId="32" xfId="0" quotePrefix="1" applyFont="1" applyBorder="1" applyAlignment="1">
      <alignment horizontal="center" vertical="center" wrapText="1"/>
    </xf>
    <xf numFmtId="0" fontId="9" fillId="2" borderId="54" xfId="0" applyFont="1" applyFill="1" applyBorder="1" applyAlignment="1">
      <alignment horizontal="left" vertical="center" wrapText="1"/>
    </xf>
    <xf numFmtId="0" fontId="109" fillId="0" borderId="50" xfId="0" applyFont="1" applyBorder="1" applyAlignment="1">
      <alignment horizontal="center" vertical="center" wrapText="1"/>
    </xf>
    <xf numFmtId="49" fontId="109" fillId="0" borderId="50" xfId="0" applyNumberFormat="1" applyFont="1" applyFill="1" applyBorder="1" applyAlignment="1">
      <alignment horizontal="center" vertical="center" wrapText="1"/>
    </xf>
    <xf numFmtId="0" fontId="20" fillId="0" borderId="62" xfId="0" applyFont="1" applyBorder="1" applyAlignment="1">
      <alignment horizontal="center" vertical="center"/>
    </xf>
    <xf numFmtId="0" fontId="99" fillId="0" borderId="0" xfId="0" applyFont="1" applyAlignment="1">
      <alignment horizontal="center" vertical="center" wrapText="1"/>
    </xf>
    <xf numFmtId="0" fontId="99" fillId="0" borderId="0" xfId="0" applyFont="1" applyAlignment="1">
      <alignment horizontal="center" vertical="center"/>
    </xf>
    <xf numFmtId="0" fontId="9" fillId="0" borderId="43" xfId="2" applyFont="1" applyBorder="1" applyAlignment="1">
      <alignment horizontal="center" vertical="center" wrapText="1"/>
    </xf>
    <xf numFmtId="0" fontId="9" fillId="0" borderId="44" xfId="2" applyFont="1" applyBorder="1" applyAlignment="1">
      <alignment horizontal="center" vertical="center" wrapText="1"/>
    </xf>
    <xf numFmtId="0" fontId="2" fillId="0" borderId="0" xfId="0" applyFont="1" applyAlignment="1">
      <alignment horizontal="left" vertical="center" wrapText="1"/>
    </xf>
    <xf numFmtId="0" fontId="9" fillId="0" borderId="30" xfId="2" applyFont="1" applyBorder="1" applyAlignment="1">
      <alignment horizontal="center" vertical="center"/>
    </xf>
    <xf numFmtId="0" fontId="9" fillId="0" borderId="53" xfId="2" applyFont="1" applyBorder="1" applyAlignment="1">
      <alignment horizontal="center" vertical="center"/>
    </xf>
    <xf numFmtId="0" fontId="9" fillId="52" borderId="9" xfId="2" applyFont="1" applyFill="1" applyBorder="1" applyAlignment="1">
      <alignment horizontal="center" vertical="center"/>
    </xf>
    <xf numFmtId="0" fontId="9" fillId="52" borderId="5" xfId="2" applyFont="1" applyFill="1" applyBorder="1" applyAlignment="1">
      <alignment horizontal="center" vertical="center"/>
    </xf>
    <xf numFmtId="0" fontId="9" fillId="52" borderId="51" xfId="2" applyFont="1" applyFill="1" applyBorder="1" applyAlignment="1">
      <alignment horizontal="center" vertical="center" wrapText="1"/>
    </xf>
    <xf numFmtId="0" fontId="9" fillId="52" borderId="8" xfId="2" applyFont="1" applyFill="1" applyBorder="1" applyAlignment="1">
      <alignment horizontal="center" vertical="center" wrapText="1"/>
    </xf>
    <xf numFmtId="4" fontId="10" fillId="0" borderId="10" xfId="475" applyNumberFormat="1" applyFont="1" applyFill="1" applyBorder="1" applyAlignment="1">
      <alignment horizontal="left" vertical="center" wrapText="1"/>
    </xf>
    <xf numFmtId="4" fontId="10" fillId="0" borderId="12" xfId="475" applyNumberFormat="1" applyFont="1" applyFill="1" applyBorder="1" applyAlignment="1">
      <alignment horizontal="left" vertical="center" wrapText="1"/>
    </xf>
    <xf numFmtId="0" fontId="10" fillId="0" borderId="51" xfId="0" applyFont="1" applyBorder="1" applyAlignment="1">
      <alignment horizontal="center" vertical="center" wrapText="1"/>
    </xf>
    <xf numFmtId="0" fontId="10" fillId="0" borderId="52" xfId="0" applyFont="1" applyBorder="1" applyAlignment="1">
      <alignment horizontal="center" vertical="center" wrapText="1"/>
    </xf>
    <xf numFmtId="0" fontId="11" fillId="0" borderId="0" xfId="0" applyFont="1" applyAlignment="1">
      <alignment horizontal="left" vertical="center"/>
    </xf>
    <xf numFmtId="0" fontId="104" fillId="0" borderId="0" xfId="0" applyFont="1" applyAlignment="1">
      <alignment horizontal="left" vertical="center"/>
    </xf>
    <xf numFmtId="0" fontId="10" fillId="0" borderId="0" xfId="0" applyFont="1" applyAlignment="1">
      <alignment horizontal="left" vertical="center" wrapText="1"/>
    </xf>
    <xf numFmtId="49" fontId="14" fillId="0" borderId="0" xfId="0" applyNumberFormat="1" applyFont="1" applyAlignment="1">
      <alignment horizontal="center" vertical="center" wrapText="1"/>
    </xf>
    <xf numFmtId="0" fontId="14" fillId="0" borderId="0" xfId="0" applyFont="1" applyAlignment="1">
      <alignment horizontal="center" vertical="center"/>
    </xf>
    <xf numFmtId="0" fontId="14" fillId="0" borderId="0" xfId="0" applyFont="1" applyAlignment="1">
      <alignment horizontal="center" vertical="center" wrapText="1"/>
    </xf>
    <xf numFmtId="4" fontId="10" fillId="0" borderId="63" xfId="475" applyNumberFormat="1" applyFont="1" applyFill="1" applyBorder="1" applyAlignment="1">
      <alignment horizontal="left" vertical="center" wrapText="1"/>
    </xf>
    <xf numFmtId="4" fontId="10" fillId="0" borderId="64" xfId="475" applyNumberFormat="1" applyFont="1" applyFill="1" applyBorder="1" applyAlignment="1">
      <alignment horizontal="left" vertical="center" wrapText="1"/>
    </xf>
    <xf numFmtId="4" fontId="109" fillId="0" borderId="63" xfId="475" applyNumberFormat="1" applyFont="1" applyFill="1" applyBorder="1" applyAlignment="1">
      <alignment horizontal="left" vertical="center" wrapText="1"/>
    </xf>
    <xf numFmtId="4" fontId="109" fillId="0" borderId="64" xfId="475" applyNumberFormat="1" applyFont="1" applyFill="1" applyBorder="1" applyAlignment="1">
      <alignment horizontal="left" vertical="center" wrapText="1"/>
    </xf>
    <xf numFmtId="0" fontId="10" fillId="0" borderId="45"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8" xfId="0" applyFont="1" applyBorder="1" applyAlignment="1">
      <alignment horizontal="center" vertical="center"/>
    </xf>
    <xf numFmtId="0" fontId="10" fillId="0" borderId="46" xfId="0" applyFont="1" applyBorder="1" applyAlignment="1">
      <alignment horizontal="center" vertical="center"/>
    </xf>
    <xf numFmtId="0" fontId="96" fillId="0" borderId="0" xfId="0" applyFont="1" applyAlignment="1">
      <alignment horizontal="center" vertical="center" wrapText="1"/>
    </xf>
    <xf numFmtId="0" fontId="96" fillId="0" borderId="0" xfId="0" applyFont="1" applyAlignment="1">
      <alignment horizontal="center" vertical="center"/>
    </xf>
    <xf numFmtId="0" fontId="95" fillId="0" borderId="0" xfId="0" applyFont="1" applyAlignment="1">
      <alignment horizontal="left" vertical="center" wrapText="1"/>
    </xf>
    <xf numFmtId="0" fontId="6" fillId="0" borderId="0" xfId="1" applyFont="1" applyAlignment="1">
      <alignment horizontal="left" vertical="center" wrapText="1"/>
    </xf>
    <xf numFmtId="0" fontId="6" fillId="0" borderId="0" xfId="0" applyFont="1" applyAlignment="1">
      <alignment horizontal="left"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1" fillId="0" borderId="0" xfId="0" applyFont="1" applyAlignment="1">
      <alignment horizontal="left" vertical="center" wrapText="1"/>
    </xf>
    <xf numFmtId="0" fontId="20" fillId="0" borderId="9"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9" xfId="0" applyFont="1" applyBorder="1" applyAlignment="1">
      <alignment horizontal="center" vertical="center" textRotation="90" wrapText="1"/>
    </xf>
    <xf numFmtId="0" fontId="20" fillId="0" borderId="7" xfId="0" applyFont="1" applyBorder="1" applyAlignment="1">
      <alignment horizontal="center" vertical="center" textRotation="90" wrapText="1"/>
    </xf>
    <xf numFmtId="165" fontId="20" fillId="0" borderId="9" xfId="0" applyNumberFormat="1" applyFont="1" applyBorder="1" applyAlignment="1">
      <alignment horizontal="center" vertical="center" textRotation="90" wrapText="1"/>
    </xf>
    <xf numFmtId="165" fontId="20" fillId="0" borderId="7" xfId="0" applyNumberFormat="1" applyFont="1" applyBorder="1" applyAlignment="1">
      <alignment horizontal="center" vertical="center" textRotation="90" wrapText="1"/>
    </xf>
    <xf numFmtId="0" fontId="2" fillId="0" borderId="0" xfId="0" applyFont="1" applyAlignment="1">
      <alignment horizontal="left" wrapText="1"/>
    </xf>
    <xf numFmtId="0" fontId="20" fillId="0" borderId="61" xfId="0" applyFont="1" applyBorder="1" applyAlignment="1">
      <alignment horizontal="center" vertical="center"/>
    </xf>
    <xf numFmtId="0" fontId="92" fillId="0" borderId="36" xfId="477" applyFont="1" applyBorder="1" applyAlignment="1">
      <alignment horizontal="right" vertical="center"/>
    </xf>
    <xf numFmtId="0" fontId="92" fillId="0" borderId="37" xfId="477" applyFont="1" applyBorder="1" applyAlignment="1">
      <alignment horizontal="right" vertical="center"/>
    </xf>
    <xf numFmtId="0" fontId="92" fillId="0" borderId="38" xfId="477" applyFont="1" applyBorder="1" applyAlignment="1">
      <alignment horizontal="right" vertical="center"/>
    </xf>
    <xf numFmtId="0" fontId="20" fillId="3" borderId="10" xfId="4" applyFont="1" applyFill="1" applyBorder="1" applyAlignment="1">
      <alignment horizontal="center" vertical="center" wrapText="1"/>
    </xf>
    <xf numFmtId="0" fontId="20" fillId="3" borderId="11" xfId="4" applyFont="1" applyFill="1" applyBorder="1" applyAlignment="1">
      <alignment horizontal="center" vertical="center" wrapText="1"/>
    </xf>
    <xf numFmtId="0" fontId="20" fillId="3" borderId="12" xfId="4" applyFont="1" applyFill="1" applyBorder="1" applyAlignment="1">
      <alignment horizontal="center" vertical="center" wrapText="1"/>
    </xf>
    <xf numFmtId="0" fontId="20" fillId="3" borderId="13" xfId="4" applyFont="1" applyFill="1" applyBorder="1" applyAlignment="1">
      <alignment horizontal="center" vertical="center" wrapText="1"/>
    </xf>
  </cellXfs>
  <cellStyles count="497">
    <cellStyle name="_DARBU-DAUDZUMI" xfId="13" xr:uid="{00000000-0005-0000-0000-000000000000}"/>
    <cellStyle name="_DARBU-DAUDZUMI 2" xfId="14" xr:uid="{00000000-0005-0000-0000-000001000000}"/>
    <cellStyle name="_DARBU-DAUDZUMI 3" xfId="15" xr:uid="{00000000-0005-0000-0000-000002000000}"/>
    <cellStyle name="_DARBU-DAUDZ-VALKAS-TERB" xfId="16" xr:uid="{00000000-0005-0000-0000-000003000000}"/>
    <cellStyle name="_DDS-PORUKA" xfId="17" xr:uid="{00000000-0005-0000-0000-000004000000}"/>
    <cellStyle name="1. izcēlums" xfId="18" xr:uid="{00000000-0005-0000-0000-000005000000}"/>
    <cellStyle name="1. izcēlums 2" xfId="19" xr:uid="{00000000-0005-0000-0000-000006000000}"/>
    <cellStyle name="1. izcēlums 3" xfId="20" xr:uid="{00000000-0005-0000-0000-000007000000}"/>
    <cellStyle name="1. izcēlums 4" xfId="21" xr:uid="{00000000-0005-0000-0000-000008000000}"/>
    <cellStyle name="2. izcēlums" xfId="22" xr:uid="{00000000-0005-0000-0000-000009000000}"/>
    <cellStyle name="2. izcēlums 2" xfId="23" xr:uid="{00000000-0005-0000-0000-00000A000000}"/>
    <cellStyle name="2. izcēlums 3" xfId="24" xr:uid="{00000000-0005-0000-0000-00000B000000}"/>
    <cellStyle name="2. izcēlums 4" xfId="25" xr:uid="{00000000-0005-0000-0000-00000C000000}"/>
    <cellStyle name="20% - Izcēlums1" xfId="26" xr:uid="{00000000-0005-0000-0000-00000D000000}"/>
    <cellStyle name="20% - Izcēlums2" xfId="27" xr:uid="{00000000-0005-0000-0000-00000E000000}"/>
    <cellStyle name="20% - Izcēlums3" xfId="28" xr:uid="{00000000-0005-0000-0000-00000F000000}"/>
    <cellStyle name="20% - Izcēlums4" xfId="29" xr:uid="{00000000-0005-0000-0000-000010000000}"/>
    <cellStyle name="20% - Izcēlums5" xfId="30" xr:uid="{00000000-0005-0000-0000-000011000000}"/>
    <cellStyle name="20% - Izcēlums6" xfId="31" xr:uid="{00000000-0005-0000-0000-000012000000}"/>
    <cellStyle name="20% - Акцент1" xfId="32" xr:uid="{00000000-0005-0000-0000-000013000000}"/>
    <cellStyle name="20% — акцент1 2" xfId="33" xr:uid="{00000000-0005-0000-0000-000014000000}"/>
    <cellStyle name="20% - Акцент1_DOP" xfId="34" xr:uid="{00000000-0005-0000-0000-000015000000}"/>
    <cellStyle name="20% - Акцент2" xfId="35" xr:uid="{00000000-0005-0000-0000-000016000000}"/>
    <cellStyle name="20% — акцент2 2" xfId="36" xr:uid="{00000000-0005-0000-0000-000017000000}"/>
    <cellStyle name="20% - Акцент2_DOP" xfId="37" xr:uid="{00000000-0005-0000-0000-000018000000}"/>
    <cellStyle name="20% - Акцент3" xfId="38" xr:uid="{00000000-0005-0000-0000-000019000000}"/>
    <cellStyle name="20% — акцент3 2" xfId="39" xr:uid="{00000000-0005-0000-0000-00001A000000}"/>
    <cellStyle name="20% - Акцент3_DOP" xfId="40" xr:uid="{00000000-0005-0000-0000-00001B000000}"/>
    <cellStyle name="20% - Акцент4" xfId="41" xr:uid="{00000000-0005-0000-0000-00001C000000}"/>
    <cellStyle name="20% — акцент4 2" xfId="42" xr:uid="{00000000-0005-0000-0000-00001D000000}"/>
    <cellStyle name="20% - Акцент4_DOP" xfId="43" xr:uid="{00000000-0005-0000-0000-00001E000000}"/>
    <cellStyle name="20% - Акцент5" xfId="44" xr:uid="{00000000-0005-0000-0000-00001F000000}"/>
    <cellStyle name="20% — акцент5 2" xfId="45" xr:uid="{00000000-0005-0000-0000-000020000000}"/>
    <cellStyle name="20% - Акцент5_DOP" xfId="46" xr:uid="{00000000-0005-0000-0000-000021000000}"/>
    <cellStyle name="20% - Акцент6" xfId="47" xr:uid="{00000000-0005-0000-0000-000022000000}"/>
    <cellStyle name="20% — акцент6 2" xfId="48" xr:uid="{00000000-0005-0000-0000-000023000000}"/>
    <cellStyle name="20% - Акцент6_DOP" xfId="49" xr:uid="{00000000-0005-0000-0000-000024000000}"/>
    <cellStyle name="20% no 1. izcēluma" xfId="50" xr:uid="{00000000-0005-0000-0000-000025000000}"/>
    <cellStyle name="20% no 1. izcēluma 2" xfId="51" xr:uid="{00000000-0005-0000-0000-000026000000}"/>
    <cellStyle name="20% no 1. izcēluma 3" xfId="52" xr:uid="{00000000-0005-0000-0000-000027000000}"/>
    <cellStyle name="20% no 1. izcēluma 4" xfId="53" xr:uid="{00000000-0005-0000-0000-000028000000}"/>
    <cellStyle name="20% no 2. izcēluma" xfId="54" xr:uid="{00000000-0005-0000-0000-000029000000}"/>
    <cellStyle name="20% no 2. izcēluma 2" xfId="55" xr:uid="{00000000-0005-0000-0000-00002A000000}"/>
    <cellStyle name="20% no 2. izcēluma 3" xfId="56" xr:uid="{00000000-0005-0000-0000-00002B000000}"/>
    <cellStyle name="20% no 2. izcēluma 4" xfId="57" xr:uid="{00000000-0005-0000-0000-00002C000000}"/>
    <cellStyle name="20% no 3. izcēluma" xfId="58" xr:uid="{00000000-0005-0000-0000-00002D000000}"/>
    <cellStyle name="20% no 3. izcēluma 2" xfId="59" xr:uid="{00000000-0005-0000-0000-00002E000000}"/>
    <cellStyle name="20% no 3. izcēluma 3" xfId="60" xr:uid="{00000000-0005-0000-0000-00002F000000}"/>
    <cellStyle name="20% no 3. izcēluma 4" xfId="61" xr:uid="{00000000-0005-0000-0000-000030000000}"/>
    <cellStyle name="20% no 4. izcēluma" xfId="62" xr:uid="{00000000-0005-0000-0000-000031000000}"/>
    <cellStyle name="20% no 4. izcēluma 2" xfId="63" xr:uid="{00000000-0005-0000-0000-000032000000}"/>
    <cellStyle name="20% no 4. izcēluma 3" xfId="64" xr:uid="{00000000-0005-0000-0000-000033000000}"/>
    <cellStyle name="20% no 4. izcēluma 4" xfId="65" xr:uid="{00000000-0005-0000-0000-000034000000}"/>
    <cellStyle name="20% no 5. izcēluma" xfId="66" xr:uid="{00000000-0005-0000-0000-000035000000}"/>
    <cellStyle name="20% no 5. izcēluma 2" xfId="67" xr:uid="{00000000-0005-0000-0000-000036000000}"/>
    <cellStyle name="20% no 5. izcēluma 3" xfId="68" xr:uid="{00000000-0005-0000-0000-000037000000}"/>
    <cellStyle name="20% no 5. izcēluma 4" xfId="69" xr:uid="{00000000-0005-0000-0000-000038000000}"/>
    <cellStyle name="20% no 6. izcēluma" xfId="70" xr:uid="{00000000-0005-0000-0000-000039000000}"/>
    <cellStyle name="20% no 6. izcēluma 2" xfId="71" xr:uid="{00000000-0005-0000-0000-00003A000000}"/>
    <cellStyle name="20% no 6. izcēluma 3" xfId="72" xr:uid="{00000000-0005-0000-0000-00003B000000}"/>
    <cellStyle name="20% no 6. izcēluma 4" xfId="73" xr:uid="{00000000-0005-0000-0000-00003C000000}"/>
    <cellStyle name="3. izcēlums " xfId="74" xr:uid="{00000000-0005-0000-0000-00003D000000}"/>
    <cellStyle name="3. izcēlums  2" xfId="75" xr:uid="{00000000-0005-0000-0000-00003E000000}"/>
    <cellStyle name="3. izcēlums  3" xfId="76" xr:uid="{00000000-0005-0000-0000-00003F000000}"/>
    <cellStyle name="3. izcēlums  4" xfId="77" xr:uid="{00000000-0005-0000-0000-000040000000}"/>
    <cellStyle name="4. izcēlums" xfId="78" xr:uid="{00000000-0005-0000-0000-000041000000}"/>
    <cellStyle name="4. izcēlums 2" xfId="79" xr:uid="{00000000-0005-0000-0000-000042000000}"/>
    <cellStyle name="4. izcēlums 3" xfId="80" xr:uid="{00000000-0005-0000-0000-000043000000}"/>
    <cellStyle name="4. izcēlums 4" xfId="81" xr:uid="{00000000-0005-0000-0000-000044000000}"/>
    <cellStyle name="40% - Izcēlums1" xfId="82" xr:uid="{00000000-0005-0000-0000-000045000000}"/>
    <cellStyle name="40% - Izcēlums2" xfId="83" xr:uid="{00000000-0005-0000-0000-000046000000}"/>
    <cellStyle name="40% - Izcēlums3" xfId="84" xr:uid="{00000000-0005-0000-0000-000047000000}"/>
    <cellStyle name="40% - Izcēlums4" xfId="85" xr:uid="{00000000-0005-0000-0000-000048000000}"/>
    <cellStyle name="40% - Izcēlums5" xfId="86" xr:uid="{00000000-0005-0000-0000-000049000000}"/>
    <cellStyle name="40% - Izcēlums6" xfId="87" xr:uid="{00000000-0005-0000-0000-00004A000000}"/>
    <cellStyle name="40% - Акцент1" xfId="88" xr:uid="{00000000-0005-0000-0000-00004B000000}"/>
    <cellStyle name="40% — акцент1 2" xfId="89" xr:uid="{00000000-0005-0000-0000-00004C000000}"/>
    <cellStyle name="40% - Акцент1_DOP" xfId="90" xr:uid="{00000000-0005-0000-0000-00004D000000}"/>
    <cellStyle name="40% - Акцент2" xfId="91" xr:uid="{00000000-0005-0000-0000-00004E000000}"/>
    <cellStyle name="40% — акцент2 2" xfId="92" xr:uid="{00000000-0005-0000-0000-00004F000000}"/>
    <cellStyle name="40% - Акцент2_DOP" xfId="93" xr:uid="{00000000-0005-0000-0000-000050000000}"/>
    <cellStyle name="40% - Акцент3" xfId="94" xr:uid="{00000000-0005-0000-0000-000051000000}"/>
    <cellStyle name="40% — акцент3 2" xfId="95" xr:uid="{00000000-0005-0000-0000-000052000000}"/>
    <cellStyle name="40% - Акцент3_DOP" xfId="96" xr:uid="{00000000-0005-0000-0000-000053000000}"/>
    <cellStyle name="40% - Акцент4" xfId="97" xr:uid="{00000000-0005-0000-0000-000054000000}"/>
    <cellStyle name="40% — акцент4 2" xfId="98" xr:uid="{00000000-0005-0000-0000-000055000000}"/>
    <cellStyle name="40% - Акцент4_DOP" xfId="99" xr:uid="{00000000-0005-0000-0000-000056000000}"/>
    <cellStyle name="40% - Акцент5" xfId="100" xr:uid="{00000000-0005-0000-0000-000057000000}"/>
    <cellStyle name="40% — акцент5 2" xfId="101" xr:uid="{00000000-0005-0000-0000-000058000000}"/>
    <cellStyle name="40% - Акцент5_DOP" xfId="102" xr:uid="{00000000-0005-0000-0000-000059000000}"/>
    <cellStyle name="40% - Акцент6" xfId="103" xr:uid="{00000000-0005-0000-0000-00005A000000}"/>
    <cellStyle name="40% — акцент6 2" xfId="104" xr:uid="{00000000-0005-0000-0000-00005B000000}"/>
    <cellStyle name="40% - Акцент6_DOP" xfId="105" xr:uid="{00000000-0005-0000-0000-00005C000000}"/>
    <cellStyle name="40% no 1. izcēluma" xfId="106" xr:uid="{00000000-0005-0000-0000-00005D000000}"/>
    <cellStyle name="40% no 1. izcēluma 2" xfId="107" xr:uid="{00000000-0005-0000-0000-00005E000000}"/>
    <cellStyle name="40% no 1. izcēluma 3" xfId="108" xr:uid="{00000000-0005-0000-0000-00005F000000}"/>
    <cellStyle name="40% no 1. izcēluma 4" xfId="109" xr:uid="{00000000-0005-0000-0000-000060000000}"/>
    <cellStyle name="40% no 2. izcēluma" xfId="110" xr:uid="{00000000-0005-0000-0000-000061000000}"/>
    <cellStyle name="40% no 2. izcēluma 2" xfId="111" xr:uid="{00000000-0005-0000-0000-000062000000}"/>
    <cellStyle name="40% no 2. izcēluma 3" xfId="112" xr:uid="{00000000-0005-0000-0000-000063000000}"/>
    <cellStyle name="40% no 2. izcēluma 4" xfId="113" xr:uid="{00000000-0005-0000-0000-000064000000}"/>
    <cellStyle name="40% no 3. izcēluma" xfId="114" xr:uid="{00000000-0005-0000-0000-000065000000}"/>
    <cellStyle name="40% no 3. izcēluma 2" xfId="115" xr:uid="{00000000-0005-0000-0000-000066000000}"/>
    <cellStyle name="40% no 3. izcēluma 3" xfId="116" xr:uid="{00000000-0005-0000-0000-000067000000}"/>
    <cellStyle name="40% no 3. izcēluma 4" xfId="117" xr:uid="{00000000-0005-0000-0000-000068000000}"/>
    <cellStyle name="40% no 4. izcēluma" xfId="118" xr:uid="{00000000-0005-0000-0000-000069000000}"/>
    <cellStyle name="40% no 4. izcēluma 2" xfId="119" xr:uid="{00000000-0005-0000-0000-00006A000000}"/>
    <cellStyle name="40% no 4. izcēluma 3" xfId="120" xr:uid="{00000000-0005-0000-0000-00006B000000}"/>
    <cellStyle name="40% no 4. izcēluma 4" xfId="121" xr:uid="{00000000-0005-0000-0000-00006C000000}"/>
    <cellStyle name="40% no 5. izcēluma" xfId="122" xr:uid="{00000000-0005-0000-0000-00006D000000}"/>
    <cellStyle name="40% no 5. izcēluma 2" xfId="123" xr:uid="{00000000-0005-0000-0000-00006E000000}"/>
    <cellStyle name="40% no 5. izcēluma 3" xfId="124" xr:uid="{00000000-0005-0000-0000-00006F000000}"/>
    <cellStyle name="40% no 5. izcēluma 4" xfId="125" xr:uid="{00000000-0005-0000-0000-000070000000}"/>
    <cellStyle name="40% no 6. izcēluma" xfId="126" xr:uid="{00000000-0005-0000-0000-000071000000}"/>
    <cellStyle name="40% no 6. izcēluma 2" xfId="127" xr:uid="{00000000-0005-0000-0000-000072000000}"/>
    <cellStyle name="40% no 6. izcēluma 3" xfId="128" xr:uid="{00000000-0005-0000-0000-000073000000}"/>
    <cellStyle name="40% no 6. izcēluma 4" xfId="129" xr:uid="{00000000-0005-0000-0000-000074000000}"/>
    <cellStyle name="5. izcēlums" xfId="130" xr:uid="{00000000-0005-0000-0000-000075000000}"/>
    <cellStyle name="5. izcēlums 2" xfId="131" xr:uid="{00000000-0005-0000-0000-000076000000}"/>
    <cellStyle name="5. izcēlums 3" xfId="132" xr:uid="{00000000-0005-0000-0000-000077000000}"/>
    <cellStyle name="5. izcēlums 4" xfId="133" xr:uid="{00000000-0005-0000-0000-000078000000}"/>
    <cellStyle name="6. izcēlums" xfId="134" xr:uid="{00000000-0005-0000-0000-000079000000}"/>
    <cellStyle name="6. izcēlums 2" xfId="135" xr:uid="{00000000-0005-0000-0000-00007A000000}"/>
    <cellStyle name="6. izcēlums 3" xfId="136" xr:uid="{00000000-0005-0000-0000-00007B000000}"/>
    <cellStyle name="6. izcēlums 4" xfId="137" xr:uid="{00000000-0005-0000-0000-00007C000000}"/>
    <cellStyle name="60% - Izcēlums1" xfId="138" xr:uid="{00000000-0005-0000-0000-00007D000000}"/>
    <cellStyle name="60% - Izcēlums2" xfId="139" xr:uid="{00000000-0005-0000-0000-00007E000000}"/>
    <cellStyle name="60% - Izcēlums3" xfId="140" xr:uid="{00000000-0005-0000-0000-00007F000000}"/>
    <cellStyle name="60% - Izcēlums4" xfId="141" xr:uid="{00000000-0005-0000-0000-000080000000}"/>
    <cellStyle name="60% - Izcēlums5" xfId="142" xr:uid="{00000000-0005-0000-0000-000081000000}"/>
    <cellStyle name="60% - Izcēlums6" xfId="143" xr:uid="{00000000-0005-0000-0000-000082000000}"/>
    <cellStyle name="60% - Акцент1" xfId="144" xr:uid="{00000000-0005-0000-0000-000083000000}"/>
    <cellStyle name="60% — акцент1 2" xfId="145" xr:uid="{00000000-0005-0000-0000-000084000000}"/>
    <cellStyle name="60% - Акцент1_DOP" xfId="146" xr:uid="{00000000-0005-0000-0000-000085000000}"/>
    <cellStyle name="60% - Акцент2" xfId="147" xr:uid="{00000000-0005-0000-0000-000086000000}"/>
    <cellStyle name="60% — акцент2 2" xfId="148" xr:uid="{00000000-0005-0000-0000-000087000000}"/>
    <cellStyle name="60% - Акцент2_DOP" xfId="149" xr:uid="{00000000-0005-0000-0000-000088000000}"/>
    <cellStyle name="60% - Акцент3" xfId="150" xr:uid="{00000000-0005-0000-0000-000089000000}"/>
    <cellStyle name="60% — акцент3 2" xfId="151" xr:uid="{00000000-0005-0000-0000-00008A000000}"/>
    <cellStyle name="60% - Акцент3_DOP" xfId="152" xr:uid="{00000000-0005-0000-0000-00008B000000}"/>
    <cellStyle name="60% - Акцент4" xfId="153" xr:uid="{00000000-0005-0000-0000-00008C000000}"/>
    <cellStyle name="60% — акцент4 2" xfId="154" xr:uid="{00000000-0005-0000-0000-00008D000000}"/>
    <cellStyle name="60% - Акцент4_DOP" xfId="155" xr:uid="{00000000-0005-0000-0000-00008E000000}"/>
    <cellStyle name="60% - Акцент5" xfId="156" xr:uid="{00000000-0005-0000-0000-00008F000000}"/>
    <cellStyle name="60% — акцент5 2" xfId="157" xr:uid="{00000000-0005-0000-0000-000090000000}"/>
    <cellStyle name="60% - Акцент5_DOP" xfId="158" xr:uid="{00000000-0005-0000-0000-000091000000}"/>
    <cellStyle name="60% - Акцент6" xfId="159" xr:uid="{00000000-0005-0000-0000-000092000000}"/>
    <cellStyle name="60% — акцент6 2" xfId="160" xr:uid="{00000000-0005-0000-0000-000093000000}"/>
    <cellStyle name="60% - Акцент6_DOP" xfId="161" xr:uid="{00000000-0005-0000-0000-000094000000}"/>
    <cellStyle name="60% no 1. izcēluma" xfId="162" xr:uid="{00000000-0005-0000-0000-000095000000}"/>
    <cellStyle name="60% no 1. izcēluma 2" xfId="163" xr:uid="{00000000-0005-0000-0000-000096000000}"/>
    <cellStyle name="60% no 1. izcēluma 3" xfId="164" xr:uid="{00000000-0005-0000-0000-000097000000}"/>
    <cellStyle name="60% no 1. izcēluma 4" xfId="165" xr:uid="{00000000-0005-0000-0000-000098000000}"/>
    <cellStyle name="60% no 2. izcēluma" xfId="166" xr:uid="{00000000-0005-0000-0000-000099000000}"/>
    <cellStyle name="60% no 2. izcēluma 2" xfId="167" xr:uid="{00000000-0005-0000-0000-00009A000000}"/>
    <cellStyle name="60% no 2. izcēluma 3" xfId="168" xr:uid="{00000000-0005-0000-0000-00009B000000}"/>
    <cellStyle name="60% no 2. izcēluma 4" xfId="169" xr:uid="{00000000-0005-0000-0000-00009C000000}"/>
    <cellStyle name="60% no 3. izcēluma" xfId="170" xr:uid="{00000000-0005-0000-0000-00009D000000}"/>
    <cellStyle name="60% no 3. izcēluma 2" xfId="171" xr:uid="{00000000-0005-0000-0000-00009E000000}"/>
    <cellStyle name="60% no 3. izcēluma 3" xfId="172" xr:uid="{00000000-0005-0000-0000-00009F000000}"/>
    <cellStyle name="60% no 3. izcēluma 4" xfId="173" xr:uid="{00000000-0005-0000-0000-0000A0000000}"/>
    <cellStyle name="60% no 4. izcēluma" xfId="174" xr:uid="{00000000-0005-0000-0000-0000A1000000}"/>
    <cellStyle name="60% no 4. izcēluma 2" xfId="175" xr:uid="{00000000-0005-0000-0000-0000A2000000}"/>
    <cellStyle name="60% no 4. izcēluma 3" xfId="176" xr:uid="{00000000-0005-0000-0000-0000A3000000}"/>
    <cellStyle name="60% no 4. izcēluma 4" xfId="177" xr:uid="{00000000-0005-0000-0000-0000A4000000}"/>
    <cellStyle name="60% no 5. izcēluma" xfId="178" xr:uid="{00000000-0005-0000-0000-0000A5000000}"/>
    <cellStyle name="60% no 5. izcēluma 2" xfId="179" xr:uid="{00000000-0005-0000-0000-0000A6000000}"/>
    <cellStyle name="60% no 5. izcēluma 3" xfId="180" xr:uid="{00000000-0005-0000-0000-0000A7000000}"/>
    <cellStyle name="60% no 5. izcēluma 4" xfId="181" xr:uid="{00000000-0005-0000-0000-0000A8000000}"/>
    <cellStyle name="60% no 6. izcēluma" xfId="182" xr:uid="{00000000-0005-0000-0000-0000A9000000}"/>
    <cellStyle name="60% no 6. izcēluma 2" xfId="183" xr:uid="{00000000-0005-0000-0000-0000AA000000}"/>
    <cellStyle name="60% no 6. izcēluma 3" xfId="184" xr:uid="{00000000-0005-0000-0000-0000AB000000}"/>
    <cellStyle name="60% no 6. izcēluma 4" xfId="185" xr:uid="{00000000-0005-0000-0000-0000AC000000}"/>
    <cellStyle name="Äåķåęķūé [0]_laroux" xfId="186" xr:uid="{00000000-0005-0000-0000-0000AD000000}"/>
    <cellStyle name="Äåķåęķūé_laroux" xfId="187" xr:uid="{00000000-0005-0000-0000-0000AE000000}"/>
    <cellStyle name="Aprēķināšana" xfId="188" xr:uid="{00000000-0005-0000-0000-0000AF000000}"/>
    <cellStyle name="Aprēķināšana 2" xfId="189" xr:uid="{00000000-0005-0000-0000-0000B0000000}"/>
    <cellStyle name="Aprēķināšana 3" xfId="190" xr:uid="{00000000-0005-0000-0000-0000B1000000}"/>
    <cellStyle name="Aprēķināšana 4" xfId="191" xr:uid="{00000000-0005-0000-0000-0000B2000000}"/>
    <cellStyle name="Brīdinājuma teksts" xfId="192" xr:uid="{00000000-0005-0000-0000-0000B3000000}"/>
    <cellStyle name="Brīdinājuma teksts 2" xfId="193" xr:uid="{00000000-0005-0000-0000-0000B4000000}"/>
    <cellStyle name="Brīdinājuma teksts 3" xfId="194" xr:uid="{00000000-0005-0000-0000-0000B5000000}"/>
    <cellStyle name="Brīdinājuma teksts 4" xfId="195" xr:uid="{00000000-0005-0000-0000-0000B6000000}"/>
    <cellStyle name="Comma 10" xfId="196" xr:uid="{00000000-0005-0000-0000-0000B8000000}"/>
    <cellStyle name="Comma 10 2" xfId="484" xr:uid="{00000000-0005-0000-0000-0000B9000000}"/>
    <cellStyle name="Comma 11" xfId="197" xr:uid="{00000000-0005-0000-0000-0000BA000000}"/>
    <cellStyle name="Comma 11 2" xfId="485" xr:uid="{00000000-0005-0000-0000-0000BB000000}"/>
    <cellStyle name="Comma 12" xfId="198" xr:uid="{00000000-0005-0000-0000-0000BC000000}"/>
    <cellStyle name="Comma 12 2" xfId="486" xr:uid="{00000000-0005-0000-0000-0000BD000000}"/>
    <cellStyle name="Comma 13" xfId="12" xr:uid="{00000000-0005-0000-0000-0000BE000000}"/>
    <cellStyle name="Comma 13 2" xfId="483" xr:uid="{00000000-0005-0000-0000-0000BF000000}"/>
    <cellStyle name="Comma 2" xfId="11" xr:uid="{00000000-0005-0000-0000-0000C0000000}"/>
    <cellStyle name="Comma 2 2" xfId="199" xr:uid="{00000000-0005-0000-0000-0000C1000000}"/>
    <cellStyle name="Comma 2 3" xfId="200" xr:uid="{00000000-0005-0000-0000-0000C2000000}"/>
    <cellStyle name="Comma 2 3 2" xfId="201" xr:uid="{00000000-0005-0000-0000-0000C3000000}"/>
    <cellStyle name="Comma 2 3 2 2" xfId="487" xr:uid="{00000000-0005-0000-0000-0000C4000000}"/>
    <cellStyle name="Comma 2 4" xfId="202" xr:uid="{00000000-0005-0000-0000-0000C5000000}"/>
    <cellStyle name="Comma 2 5" xfId="203" xr:uid="{00000000-0005-0000-0000-0000C6000000}"/>
    <cellStyle name="Comma 2 6" xfId="482" xr:uid="{00000000-0005-0000-0000-0000C7000000}"/>
    <cellStyle name="Comma 2_AR" xfId="204" xr:uid="{00000000-0005-0000-0000-0000C8000000}"/>
    <cellStyle name="Comma 3" xfId="205" xr:uid="{00000000-0005-0000-0000-0000C9000000}"/>
    <cellStyle name="Comma 3 2" xfId="206" xr:uid="{00000000-0005-0000-0000-0000CA000000}"/>
    <cellStyle name="Comma 3 2 2" xfId="207" xr:uid="{00000000-0005-0000-0000-0000CB000000}"/>
    <cellStyle name="Comma 3 2 2 2" xfId="490" xr:uid="{00000000-0005-0000-0000-0000CC000000}"/>
    <cellStyle name="Comma 3 2 3" xfId="489" xr:uid="{00000000-0005-0000-0000-0000CD000000}"/>
    <cellStyle name="Comma 3 3" xfId="208" xr:uid="{00000000-0005-0000-0000-0000CE000000}"/>
    <cellStyle name="Comma 3 3 2" xfId="491" xr:uid="{00000000-0005-0000-0000-0000CF000000}"/>
    <cellStyle name="Comma 3 4" xfId="209" xr:uid="{00000000-0005-0000-0000-0000D0000000}"/>
    <cellStyle name="Comma 3 4 2" xfId="492" xr:uid="{00000000-0005-0000-0000-0000D1000000}"/>
    <cellStyle name="Comma 3 5" xfId="488" xr:uid="{00000000-0005-0000-0000-0000D2000000}"/>
    <cellStyle name="Comma 4" xfId="210" xr:uid="{00000000-0005-0000-0000-0000D3000000}"/>
    <cellStyle name="Comma 4 2" xfId="211" xr:uid="{00000000-0005-0000-0000-0000D4000000}"/>
    <cellStyle name="Comma 5" xfId="212" xr:uid="{00000000-0005-0000-0000-0000D5000000}"/>
    <cellStyle name="Comma 6" xfId="213" xr:uid="{00000000-0005-0000-0000-0000D6000000}"/>
    <cellStyle name="Comma 7" xfId="214" xr:uid="{00000000-0005-0000-0000-0000D7000000}"/>
    <cellStyle name="Comma 7 2" xfId="493" xr:uid="{00000000-0005-0000-0000-0000D8000000}"/>
    <cellStyle name="Comma 8" xfId="215" xr:uid="{00000000-0005-0000-0000-0000D9000000}"/>
    <cellStyle name="Comma 8 2" xfId="494" xr:uid="{00000000-0005-0000-0000-0000DA000000}"/>
    <cellStyle name="Comma 9" xfId="216" xr:uid="{00000000-0005-0000-0000-0000DB000000}"/>
    <cellStyle name="Comma 9 2" xfId="495" xr:uid="{00000000-0005-0000-0000-0000DC000000}"/>
    <cellStyle name="Currency 2" xfId="217" xr:uid="{00000000-0005-0000-0000-0000DD000000}"/>
    <cellStyle name="Currency 2 2" xfId="218" xr:uid="{00000000-0005-0000-0000-0000DE000000}"/>
    <cellStyle name="Currency 3" xfId="219" xr:uid="{00000000-0005-0000-0000-0000DF000000}"/>
    <cellStyle name="Currency 4" xfId="220" xr:uid="{00000000-0005-0000-0000-0000E0000000}"/>
    <cellStyle name="Currency 4 2" xfId="478" xr:uid="{00000000-0005-0000-0000-0000E1000000}"/>
    <cellStyle name="Currency 5" xfId="221" xr:uid="{00000000-0005-0000-0000-0000E2000000}"/>
    <cellStyle name="Currency 5 2" xfId="222" xr:uid="{00000000-0005-0000-0000-0000E3000000}"/>
    <cellStyle name="Currency 6" xfId="223" xr:uid="{00000000-0005-0000-0000-0000E4000000}"/>
    <cellStyle name="Currency 7" xfId="224" xr:uid="{00000000-0005-0000-0000-0000E5000000}"/>
    <cellStyle name="Currency 8" xfId="225" xr:uid="{00000000-0005-0000-0000-0000E6000000}"/>
    <cellStyle name="Date" xfId="226" xr:uid="{00000000-0005-0000-0000-0000E7000000}"/>
    <cellStyle name="Dezimal [0]_Nossner_Brücke" xfId="227" xr:uid="{00000000-0005-0000-0000-0000E8000000}"/>
    <cellStyle name="Dezimal_en_Master" xfId="228" xr:uid="{00000000-0005-0000-0000-0000E9000000}"/>
    <cellStyle name="Divider" xfId="229" xr:uid="{00000000-0005-0000-0000-0000EA000000}"/>
    <cellStyle name="Excel Built-in Normal" xfId="230" xr:uid="{00000000-0005-0000-0000-0000EB000000}"/>
    <cellStyle name="Excel Built-in Normal 1" xfId="231" xr:uid="{00000000-0005-0000-0000-0000EC000000}"/>
    <cellStyle name="Excel Built-in Normal 2" xfId="232" xr:uid="{00000000-0005-0000-0000-0000ED000000}"/>
    <cellStyle name="Excel Built-in Normal 3" xfId="233" xr:uid="{00000000-0005-0000-0000-0000EE000000}"/>
    <cellStyle name="Excel Built-in Normal 4" xfId="234" xr:uid="{00000000-0005-0000-0000-0000EF000000}"/>
    <cellStyle name="Excel Built-in Normal 5" xfId="235" xr:uid="{00000000-0005-0000-0000-0000F0000000}"/>
    <cellStyle name="Excel Built-in Normal_DOP" xfId="236" xr:uid="{00000000-0005-0000-0000-0000F1000000}"/>
    <cellStyle name="Fixed" xfId="237" xr:uid="{00000000-0005-0000-0000-0000F2000000}"/>
    <cellStyle name="formulas" xfId="238" xr:uid="{00000000-0005-0000-0000-0000F3000000}"/>
    <cellStyle name="Heading" xfId="239" xr:uid="{00000000-0005-0000-0000-0000F4000000}"/>
    <cellStyle name="Heading 1 2" xfId="240" xr:uid="{00000000-0005-0000-0000-0000F5000000}"/>
    <cellStyle name="Heading1" xfId="241" xr:uid="{00000000-0005-0000-0000-0000F6000000}"/>
    <cellStyle name="Heading1 1" xfId="242" xr:uid="{00000000-0005-0000-0000-0000F7000000}"/>
    <cellStyle name="Heading1_DOP" xfId="243" xr:uid="{00000000-0005-0000-0000-0000F8000000}"/>
    <cellStyle name="Heading2" xfId="244" xr:uid="{00000000-0005-0000-0000-0000F9000000}"/>
    <cellStyle name="Headline I" xfId="245" xr:uid="{00000000-0005-0000-0000-0000FA000000}"/>
    <cellStyle name="Headline II" xfId="246" xr:uid="{00000000-0005-0000-0000-0000FB000000}"/>
    <cellStyle name="Headline III" xfId="247" xr:uid="{00000000-0005-0000-0000-0000FC000000}"/>
    <cellStyle name="Hyperlink 2" xfId="248" xr:uid="{00000000-0005-0000-0000-0000FD000000}"/>
    <cellStyle name="Hyperlink 2 2" xfId="249" xr:uid="{00000000-0005-0000-0000-0000FE000000}"/>
    <cellStyle name="Hyperlink 2 3" xfId="250" xr:uid="{00000000-0005-0000-0000-0000FF000000}"/>
    <cellStyle name="Hyperlink 2 4" xfId="251" xr:uid="{00000000-0005-0000-0000-000000010000}"/>
    <cellStyle name="Ievade" xfId="252" xr:uid="{00000000-0005-0000-0000-000001010000}"/>
    <cellStyle name="Ievade 2" xfId="253" xr:uid="{00000000-0005-0000-0000-000002010000}"/>
    <cellStyle name="Ievade 3" xfId="254" xr:uid="{00000000-0005-0000-0000-000003010000}"/>
    <cellStyle name="Ievade 4" xfId="255" xr:uid="{00000000-0005-0000-0000-000004010000}"/>
    <cellStyle name="Izcēlums (1. veids)" xfId="256" xr:uid="{00000000-0005-0000-0000-000005010000}"/>
    <cellStyle name="Izcēlums (2. veids)" xfId="257" xr:uid="{00000000-0005-0000-0000-000006010000}"/>
    <cellStyle name="Izcēlums (3. veids)" xfId="258" xr:uid="{00000000-0005-0000-0000-000007010000}"/>
    <cellStyle name="Izcēlums (4. veids)" xfId="259" xr:uid="{00000000-0005-0000-0000-000008010000}"/>
    <cellStyle name="Izcēlums (5. veids)" xfId="260" xr:uid="{00000000-0005-0000-0000-000009010000}"/>
    <cellStyle name="Izcēlums (6. veids)" xfId="261" xr:uid="{00000000-0005-0000-0000-00000A010000}"/>
    <cellStyle name="Izcēlums1" xfId="262" xr:uid="{00000000-0005-0000-0000-00000B010000}"/>
    <cellStyle name="Izcēlums2" xfId="263" xr:uid="{00000000-0005-0000-0000-00000C010000}"/>
    <cellStyle name="Izcēlums3" xfId="264" xr:uid="{00000000-0005-0000-0000-00000D010000}"/>
    <cellStyle name="Izcēlums4" xfId="265" xr:uid="{00000000-0005-0000-0000-00000E010000}"/>
    <cellStyle name="Izcēlums5" xfId="266" xr:uid="{00000000-0005-0000-0000-00000F010000}"/>
    <cellStyle name="Izcēlums6" xfId="267" xr:uid="{00000000-0005-0000-0000-000010010000}"/>
    <cellStyle name="Izvade" xfId="268" xr:uid="{00000000-0005-0000-0000-000011010000}"/>
    <cellStyle name="Izvade 2" xfId="269" xr:uid="{00000000-0005-0000-0000-000012010000}"/>
    <cellStyle name="Izvade 3" xfId="270" xr:uid="{00000000-0005-0000-0000-000013010000}"/>
    <cellStyle name="Izvade 4" xfId="271" xr:uid="{00000000-0005-0000-0000-000014010000}"/>
    <cellStyle name="Īįū÷ķūé_laroux" xfId="272" xr:uid="{00000000-0005-0000-0000-000015010000}"/>
    <cellStyle name="Komats" xfId="475" builtinId="3"/>
    <cellStyle name="Komats 2" xfId="496" xr:uid="{00000000-0005-0000-0000-000016010000}"/>
    <cellStyle name="Kopsumma" xfId="273" xr:uid="{00000000-0005-0000-0000-000017010000}"/>
    <cellStyle name="Kopsumma 2" xfId="274" xr:uid="{00000000-0005-0000-0000-000018010000}"/>
    <cellStyle name="Kopsumma 3" xfId="275" xr:uid="{00000000-0005-0000-0000-000019010000}"/>
    <cellStyle name="Kopsumma 4" xfId="276" xr:uid="{00000000-0005-0000-0000-00001A010000}"/>
    <cellStyle name="Labs 2" xfId="277" xr:uid="{00000000-0005-0000-0000-00001B010000}"/>
    <cellStyle name="Labs 3" xfId="278" xr:uid="{00000000-0005-0000-0000-00001C010000}"/>
    <cellStyle name="Labs 4" xfId="279" xr:uid="{00000000-0005-0000-0000-00001D010000}"/>
    <cellStyle name="Neitrāls" xfId="280" xr:uid="{00000000-0005-0000-0000-00001E010000}"/>
    <cellStyle name="Neitrāls 2" xfId="281" xr:uid="{00000000-0005-0000-0000-00001F010000}"/>
    <cellStyle name="Neitrāls 3" xfId="282" xr:uid="{00000000-0005-0000-0000-000020010000}"/>
    <cellStyle name="Neitrāls 4" xfId="283" xr:uid="{00000000-0005-0000-0000-000021010000}"/>
    <cellStyle name="Norm੎੎" xfId="284" xr:uid="{00000000-0005-0000-0000-000022010000}"/>
    <cellStyle name="Normaali_light-98_gun" xfId="285" xr:uid="{00000000-0005-0000-0000-000023010000}"/>
    <cellStyle name="Normal 10" xfId="286" xr:uid="{00000000-0005-0000-0000-000025010000}"/>
    <cellStyle name="Normal 10 2" xfId="3" xr:uid="{00000000-0005-0000-0000-000026010000}"/>
    <cellStyle name="Normal 11" xfId="287" xr:uid="{00000000-0005-0000-0000-000027010000}"/>
    <cellStyle name="Normal 11 2" xfId="288" xr:uid="{00000000-0005-0000-0000-000028010000}"/>
    <cellStyle name="Normal 11 4" xfId="289" xr:uid="{00000000-0005-0000-0000-000029010000}"/>
    <cellStyle name="Normal 113" xfId="290" xr:uid="{00000000-0005-0000-0000-00002A010000}"/>
    <cellStyle name="Normal 12" xfId="291" xr:uid="{00000000-0005-0000-0000-00002B010000}"/>
    <cellStyle name="Normal 12 4" xfId="292" xr:uid="{00000000-0005-0000-0000-00002C010000}"/>
    <cellStyle name="Normal 13" xfId="293" xr:uid="{00000000-0005-0000-0000-00002D010000}"/>
    <cellStyle name="Normal 14" xfId="294" xr:uid="{00000000-0005-0000-0000-00002E010000}"/>
    <cellStyle name="Normal 14 2" xfId="295" xr:uid="{00000000-0005-0000-0000-00002F010000}"/>
    <cellStyle name="Normal 15" xfId="296" xr:uid="{00000000-0005-0000-0000-000030010000}"/>
    <cellStyle name="Normal 16" xfId="297" xr:uid="{00000000-0005-0000-0000-000031010000}"/>
    <cellStyle name="Normal 2" xfId="2" xr:uid="{00000000-0005-0000-0000-000032010000}"/>
    <cellStyle name="Normal 2 2" xfId="298" xr:uid="{00000000-0005-0000-0000-000033010000}"/>
    <cellStyle name="Normal 2 2 2" xfId="299" xr:uid="{00000000-0005-0000-0000-000034010000}"/>
    <cellStyle name="Normal 2 2 2 2" xfId="300" xr:uid="{00000000-0005-0000-0000-000035010000}"/>
    <cellStyle name="Normal 2 2 3" xfId="301" xr:uid="{00000000-0005-0000-0000-000036010000}"/>
    <cellStyle name="Normal 2 2 4" xfId="302" xr:uid="{00000000-0005-0000-0000-000037010000}"/>
    <cellStyle name="Normal 2 2 5" xfId="303" xr:uid="{00000000-0005-0000-0000-000038010000}"/>
    <cellStyle name="Normal 2 2_celt_darbi" xfId="304" xr:uid="{00000000-0005-0000-0000-000039010000}"/>
    <cellStyle name="Normal 2 3" xfId="305" xr:uid="{00000000-0005-0000-0000-00003A010000}"/>
    <cellStyle name="Normal 2 3 2" xfId="306" xr:uid="{00000000-0005-0000-0000-00003B010000}"/>
    <cellStyle name="Normal 2 3 3" xfId="307" xr:uid="{00000000-0005-0000-0000-00003C010000}"/>
    <cellStyle name="Normal 2 3 4" xfId="308" xr:uid="{00000000-0005-0000-0000-00003D010000}"/>
    <cellStyle name="Normal 2 3_DOP" xfId="309" xr:uid="{00000000-0005-0000-0000-00003E010000}"/>
    <cellStyle name="Normal 2 4" xfId="310" xr:uid="{00000000-0005-0000-0000-00003F010000}"/>
    <cellStyle name="Normal 2 5" xfId="311" xr:uid="{00000000-0005-0000-0000-000040010000}"/>
    <cellStyle name="Normal 2_ail" xfId="312" xr:uid="{00000000-0005-0000-0000-000041010000}"/>
    <cellStyle name="Normal 27" xfId="313" xr:uid="{00000000-0005-0000-0000-000042010000}"/>
    <cellStyle name="Normal 3" xfId="4" xr:uid="{00000000-0005-0000-0000-000043010000}"/>
    <cellStyle name="Normal 3 10" xfId="314" xr:uid="{00000000-0005-0000-0000-000044010000}"/>
    <cellStyle name="Normal 3 11" xfId="315" xr:uid="{00000000-0005-0000-0000-000045010000}"/>
    <cellStyle name="Normal 3 2" xfId="9" xr:uid="{00000000-0005-0000-0000-000046010000}"/>
    <cellStyle name="Normal 3 2 2" xfId="317" xr:uid="{00000000-0005-0000-0000-000047010000}"/>
    <cellStyle name="Normal 3 2 2 2" xfId="318" xr:uid="{00000000-0005-0000-0000-000048010000}"/>
    <cellStyle name="Normal 3 2 3" xfId="319" xr:uid="{00000000-0005-0000-0000-000049010000}"/>
    <cellStyle name="Normal 3 2 4" xfId="316" xr:uid="{00000000-0005-0000-0000-00004A010000}"/>
    <cellStyle name="Normal 3 2_SAT" xfId="320" xr:uid="{00000000-0005-0000-0000-00004B010000}"/>
    <cellStyle name="Normal 3 3" xfId="321" xr:uid="{00000000-0005-0000-0000-00004C010000}"/>
    <cellStyle name="Normal 3 4" xfId="322" xr:uid="{00000000-0005-0000-0000-00004D010000}"/>
    <cellStyle name="Normal 3 5" xfId="323" xr:uid="{00000000-0005-0000-0000-00004E010000}"/>
    <cellStyle name="Normal 3 6" xfId="324" xr:uid="{00000000-0005-0000-0000-00004F010000}"/>
    <cellStyle name="Normal 3 7" xfId="325" xr:uid="{00000000-0005-0000-0000-000050010000}"/>
    <cellStyle name="Normal 3 8" xfId="326" xr:uid="{00000000-0005-0000-0000-000051010000}"/>
    <cellStyle name="Normal 3 9" xfId="327" xr:uid="{00000000-0005-0000-0000-000052010000}"/>
    <cellStyle name="Normal 3_apk" xfId="328" xr:uid="{00000000-0005-0000-0000-000053010000}"/>
    <cellStyle name="Normal 4" xfId="1" xr:uid="{00000000-0005-0000-0000-000054010000}"/>
    <cellStyle name="Normal 4 2" xfId="7" xr:uid="{00000000-0005-0000-0000-000055010000}"/>
    <cellStyle name="Normal 4 2 2" xfId="329" xr:uid="{00000000-0005-0000-0000-000056010000}"/>
    <cellStyle name="Normal 4 3" xfId="330" xr:uid="{00000000-0005-0000-0000-000057010000}"/>
    <cellStyle name="Normal 4 4" xfId="331" xr:uid="{00000000-0005-0000-0000-000058010000}"/>
    <cellStyle name="Normal 4 5" xfId="332" xr:uid="{00000000-0005-0000-0000-000059010000}"/>
    <cellStyle name="Normal 4 6" xfId="333" xr:uid="{00000000-0005-0000-0000-00005A010000}"/>
    <cellStyle name="Normal 4_Siltumtrase" xfId="334" xr:uid="{00000000-0005-0000-0000-00005B010000}"/>
    <cellStyle name="Normal 44" xfId="335" xr:uid="{00000000-0005-0000-0000-00005C010000}"/>
    <cellStyle name="Normal 5" xfId="6" xr:uid="{00000000-0005-0000-0000-00005D010000}"/>
    <cellStyle name="Normal 5 10" xfId="337" xr:uid="{00000000-0005-0000-0000-00005E010000}"/>
    <cellStyle name="Normal 5 11" xfId="338" xr:uid="{00000000-0005-0000-0000-00005F010000}"/>
    <cellStyle name="Normal 5 12" xfId="339" xr:uid="{00000000-0005-0000-0000-000060010000}"/>
    <cellStyle name="Normal 5 13" xfId="336" xr:uid="{00000000-0005-0000-0000-000061010000}"/>
    <cellStyle name="Normal 5 2" xfId="340" xr:uid="{00000000-0005-0000-0000-000062010000}"/>
    <cellStyle name="Normal 5 2 3" xfId="341" xr:uid="{00000000-0005-0000-0000-000063010000}"/>
    <cellStyle name="Normal 5 2_SAT" xfId="342" xr:uid="{00000000-0005-0000-0000-000064010000}"/>
    <cellStyle name="Normal 5 3" xfId="343" xr:uid="{00000000-0005-0000-0000-000065010000}"/>
    <cellStyle name="Normal 5 4" xfId="344" xr:uid="{00000000-0005-0000-0000-000066010000}"/>
    <cellStyle name="Normal 5 4 2" xfId="345" xr:uid="{00000000-0005-0000-0000-000067010000}"/>
    <cellStyle name="Normal 5 5" xfId="346" xr:uid="{00000000-0005-0000-0000-000068010000}"/>
    <cellStyle name="Normal 5 6" xfId="347" xr:uid="{00000000-0005-0000-0000-000069010000}"/>
    <cellStyle name="Normal 5 7" xfId="348" xr:uid="{00000000-0005-0000-0000-00006A010000}"/>
    <cellStyle name="Normal 5 8" xfId="349" xr:uid="{00000000-0005-0000-0000-00006B010000}"/>
    <cellStyle name="Normal 5 9" xfId="350" xr:uid="{00000000-0005-0000-0000-00006C010000}"/>
    <cellStyle name="Normal 5_celt_darbi" xfId="351" xr:uid="{00000000-0005-0000-0000-00006D010000}"/>
    <cellStyle name="Normal 6" xfId="352" xr:uid="{00000000-0005-0000-0000-00006E010000}"/>
    <cellStyle name="Normal 6 2" xfId="353" xr:uid="{00000000-0005-0000-0000-00006F010000}"/>
    <cellStyle name="Normal 6 3" xfId="354" xr:uid="{00000000-0005-0000-0000-000070010000}"/>
    <cellStyle name="Normal 6 4" xfId="355" xr:uid="{00000000-0005-0000-0000-000071010000}"/>
    <cellStyle name="Normal 6 5" xfId="356" xr:uid="{00000000-0005-0000-0000-000072010000}"/>
    <cellStyle name="Normal 6_DOP" xfId="357" xr:uid="{00000000-0005-0000-0000-000073010000}"/>
    <cellStyle name="Normal 68" xfId="358" xr:uid="{00000000-0005-0000-0000-000074010000}"/>
    <cellStyle name="Normal 7" xfId="359" xr:uid="{00000000-0005-0000-0000-000075010000}"/>
    <cellStyle name="Normal 7 2" xfId="360" xr:uid="{00000000-0005-0000-0000-000076010000}"/>
    <cellStyle name="Normal 70" xfId="361" xr:uid="{00000000-0005-0000-0000-000077010000}"/>
    <cellStyle name="Normal 72 10" xfId="362" xr:uid="{00000000-0005-0000-0000-000078010000}"/>
    <cellStyle name="Normal 74 10" xfId="363" xr:uid="{00000000-0005-0000-0000-000079010000}"/>
    <cellStyle name="Normal 78" xfId="364" xr:uid="{00000000-0005-0000-0000-00007A010000}"/>
    <cellStyle name="Normal 79" xfId="365" xr:uid="{00000000-0005-0000-0000-00007B010000}"/>
    <cellStyle name="Normal 8" xfId="366" xr:uid="{00000000-0005-0000-0000-00007C010000}"/>
    <cellStyle name="Normal 9" xfId="367" xr:uid="{00000000-0005-0000-0000-00007D010000}"/>
    <cellStyle name="Normal_02_UG_III_UKT_LBN_501_06" xfId="477" xr:uid="{00000000-0005-0000-0000-00007E010000}"/>
    <cellStyle name="Normal_Tames_sask_ar_Not_1014" xfId="480" xr:uid="{00000000-0005-0000-0000-00007F010000}"/>
    <cellStyle name="Nosaukums" xfId="368" xr:uid="{00000000-0005-0000-0000-000080010000}"/>
    <cellStyle name="Nosaukums 2" xfId="369" xr:uid="{00000000-0005-0000-0000-000081010000}"/>
    <cellStyle name="Nosaukums 3" xfId="370" xr:uid="{00000000-0005-0000-0000-000082010000}"/>
    <cellStyle name="Nosaukums 4" xfId="371" xr:uid="{00000000-0005-0000-0000-000083010000}"/>
    <cellStyle name="Note 2" xfId="372" xr:uid="{00000000-0005-0000-0000-000084010000}"/>
    <cellStyle name="Parastais 2" xfId="373" xr:uid="{00000000-0005-0000-0000-000085010000}"/>
    <cellStyle name="Parastais 5" xfId="374" xr:uid="{00000000-0005-0000-0000-000086010000}"/>
    <cellStyle name="Parastais 7" xfId="375" xr:uid="{00000000-0005-0000-0000-000087010000}"/>
    <cellStyle name="Parastais_Izveerstaa_taame-forma" xfId="376" xr:uid="{00000000-0005-0000-0000-000088010000}"/>
    <cellStyle name="Parasts" xfId="0" builtinId="0"/>
    <cellStyle name="Parasts 2" xfId="377" xr:uid="{00000000-0005-0000-0000-000089010000}"/>
    <cellStyle name="Parasts 2 2" xfId="378" xr:uid="{00000000-0005-0000-0000-00008A010000}"/>
    <cellStyle name="Parasts 3" xfId="479" xr:uid="{00000000-0005-0000-0000-00008B010000}"/>
    <cellStyle name="Paskaidrojošs teksts 2" xfId="379" xr:uid="{00000000-0005-0000-0000-00008C010000}"/>
    <cellStyle name="Paskaidrojošs teksts 3" xfId="380" xr:uid="{00000000-0005-0000-0000-00008D010000}"/>
    <cellStyle name="Paskaidrojošs teksts 4" xfId="381" xr:uid="{00000000-0005-0000-0000-00008E010000}"/>
    <cellStyle name="Pārbaudes šūna 2" xfId="382" xr:uid="{00000000-0005-0000-0000-00008F010000}"/>
    <cellStyle name="Pārbaudes šūna 3" xfId="383" xr:uid="{00000000-0005-0000-0000-000090010000}"/>
    <cellStyle name="Pārbaudes šūna 4" xfId="384" xr:uid="{00000000-0005-0000-0000-000091010000}"/>
    <cellStyle name="Percent 2" xfId="385" xr:uid="{00000000-0005-0000-0000-000093010000}"/>
    <cellStyle name="Percent 3" xfId="386" xr:uid="{00000000-0005-0000-0000-000094010000}"/>
    <cellStyle name="Piezīme 2" xfId="387" xr:uid="{00000000-0005-0000-0000-000095010000}"/>
    <cellStyle name="Piezīme 3" xfId="388" xr:uid="{00000000-0005-0000-0000-000096010000}"/>
    <cellStyle name="Piezīme 4" xfId="389" xr:uid="{00000000-0005-0000-0000-000097010000}"/>
    <cellStyle name="Position" xfId="390" xr:uid="{00000000-0005-0000-0000-000098010000}"/>
    <cellStyle name="Procenti" xfId="476" builtinId="5"/>
    <cellStyle name="Result" xfId="391" xr:uid="{00000000-0005-0000-0000-000099010000}"/>
    <cellStyle name="Result 1" xfId="392" xr:uid="{00000000-0005-0000-0000-00009A010000}"/>
    <cellStyle name="Result2" xfId="393" xr:uid="{00000000-0005-0000-0000-00009B010000}"/>
    <cellStyle name="Result2 1" xfId="394" xr:uid="{00000000-0005-0000-0000-00009C010000}"/>
    <cellStyle name="Result2 2" xfId="395" xr:uid="{00000000-0005-0000-0000-00009D010000}"/>
    <cellStyle name="Result2 3" xfId="396" xr:uid="{00000000-0005-0000-0000-00009E010000}"/>
    <cellStyle name="Saistītā šūna" xfId="397" xr:uid="{00000000-0005-0000-0000-00009F010000}"/>
    <cellStyle name="Saistītā šūna 2" xfId="398" xr:uid="{00000000-0005-0000-0000-0000A0010000}"/>
    <cellStyle name="Saistītā šūna 3" xfId="399" xr:uid="{00000000-0005-0000-0000-0000A1010000}"/>
    <cellStyle name="Saistītā šūna 4" xfId="400" xr:uid="{00000000-0005-0000-0000-0000A2010000}"/>
    <cellStyle name="Slikts 2" xfId="401" xr:uid="{00000000-0005-0000-0000-0000A3010000}"/>
    <cellStyle name="Slikts 3" xfId="402" xr:uid="{00000000-0005-0000-0000-0000A4010000}"/>
    <cellStyle name="Slikts 4" xfId="403" xr:uid="{00000000-0005-0000-0000-0000A5010000}"/>
    <cellStyle name="Standard_cm_Master" xfId="404" xr:uid="{00000000-0005-0000-0000-0000A6010000}"/>
    <cellStyle name="Stils 1" xfId="405" xr:uid="{00000000-0005-0000-0000-0000A7010000}"/>
    <cellStyle name="Style 1" xfId="10" xr:uid="{00000000-0005-0000-0000-0000A8010000}"/>
    <cellStyle name="Style 1 10" xfId="407" xr:uid="{00000000-0005-0000-0000-0000A9010000}"/>
    <cellStyle name="Style 1 10 2" xfId="408" xr:uid="{00000000-0005-0000-0000-0000AA010000}"/>
    <cellStyle name="Style 1 11" xfId="409" xr:uid="{00000000-0005-0000-0000-0000AB010000}"/>
    <cellStyle name="Style 1 12" xfId="406" xr:uid="{00000000-0005-0000-0000-0000AC010000}"/>
    <cellStyle name="Style 1 2" xfId="410" xr:uid="{00000000-0005-0000-0000-0000AD010000}"/>
    <cellStyle name="Style 1 2 2" xfId="411" xr:uid="{00000000-0005-0000-0000-0000AE010000}"/>
    <cellStyle name="Style 1 2 2 2" xfId="412" xr:uid="{00000000-0005-0000-0000-0000AF010000}"/>
    <cellStyle name="Style 1 2 2_SAT" xfId="413" xr:uid="{00000000-0005-0000-0000-0000B0010000}"/>
    <cellStyle name="Style 1 2_SAT" xfId="414" xr:uid="{00000000-0005-0000-0000-0000B1010000}"/>
    <cellStyle name="Style 1 3" xfId="415" xr:uid="{00000000-0005-0000-0000-0000B2010000}"/>
    <cellStyle name="Style 1 4" xfId="416" xr:uid="{00000000-0005-0000-0000-0000B3010000}"/>
    <cellStyle name="Style 1 5" xfId="417" xr:uid="{00000000-0005-0000-0000-0000B4010000}"/>
    <cellStyle name="Style 1 5 2" xfId="418" xr:uid="{00000000-0005-0000-0000-0000B5010000}"/>
    <cellStyle name="Style 1 6" xfId="419" xr:uid="{00000000-0005-0000-0000-0000B6010000}"/>
    <cellStyle name="Style 1 6 2" xfId="420" xr:uid="{00000000-0005-0000-0000-0000B7010000}"/>
    <cellStyle name="Style 1 7" xfId="421" xr:uid="{00000000-0005-0000-0000-0000B8010000}"/>
    <cellStyle name="Style 1 7 2" xfId="422" xr:uid="{00000000-0005-0000-0000-0000B9010000}"/>
    <cellStyle name="Style 1 8" xfId="423" xr:uid="{00000000-0005-0000-0000-0000BA010000}"/>
    <cellStyle name="Style 1 8 2" xfId="424" xr:uid="{00000000-0005-0000-0000-0000BB010000}"/>
    <cellStyle name="Style 1 9" xfId="425" xr:uid="{00000000-0005-0000-0000-0000BC010000}"/>
    <cellStyle name="Style 1 9 2" xfId="426" xr:uid="{00000000-0005-0000-0000-0000BD010000}"/>
    <cellStyle name="Style 1_AR" xfId="427" xr:uid="{00000000-0005-0000-0000-0000BE010000}"/>
    <cellStyle name="Style 2" xfId="428" xr:uid="{00000000-0005-0000-0000-0000BF010000}"/>
    <cellStyle name="Style 2 2" xfId="429" xr:uid="{00000000-0005-0000-0000-0000C0010000}"/>
    <cellStyle name="Style 2_BK" xfId="430" xr:uid="{00000000-0005-0000-0000-0000C1010000}"/>
    <cellStyle name="Style 3" xfId="431" xr:uid="{00000000-0005-0000-0000-0000C2010000}"/>
    <cellStyle name="UMO" xfId="5" xr:uid="{00000000-0005-0000-0000-0000C3010000}"/>
    <cellStyle name="UMO 2" xfId="8" xr:uid="{00000000-0005-0000-0000-0000C4010000}"/>
    <cellStyle name="Unit" xfId="432" xr:uid="{00000000-0005-0000-0000-0000C5010000}"/>
    <cellStyle name="Virsraksts 1 2" xfId="433" xr:uid="{00000000-0005-0000-0000-0000C6010000}"/>
    <cellStyle name="Virsraksts 1 3" xfId="434" xr:uid="{00000000-0005-0000-0000-0000C7010000}"/>
    <cellStyle name="Virsraksts 1 4" xfId="435" xr:uid="{00000000-0005-0000-0000-0000C8010000}"/>
    <cellStyle name="Virsraksts 2 2" xfId="436" xr:uid="{00000000-0005-0000-0000-0000C9010000}"/>
    <cellStyle name="Virsraksts 2 3" xfId="437" xr:uid="{00000000-0005-0000-0000-0000CA010000}"/>
    <cellStyle name="Virsraksts 2 4" xfId="438" xr:uid="{00000000-0005-0000-0000-0000CB010000}"/>
    <cellStyle name="Virsraksts 3 2" xfId="439" xr:uid="{00000000-0005-0000-0000-0000CC010000}"/>
    <cellStyle name="Virsraksts 3 3" xfId="440" xr:uid="{00000000-0005-0000-0000-0000CD010000}"/>
    <cellStyle name="Virsraksts 3 4" xfId="441" xr:uid="{00000000-0005-0000-0000-0000CE010000}"/>
    <cellStyle name="Virsraksts 4 2" xfId="442" xr:uid="{00000000-0005-0000-0000-0000CF010000}"/>
    <cellStyle name="Virsraksts 4 3" xfId="443" xr:uid="{00000000-0005-0000-0000-0000D0010000}"/>
    <cellStyle name="Virsraksts 4 4" xfId="444" xr:uid="{00000000-0005-0000-0000-0000D1010000}"/>
    <cellStyle name="Währung [0]_Nossner_Brücke" xfId="445" xr:uid="{00000000-0005-0000-0000-0000D2010000}"/>
    <cellStyle name="Währung_en_Master" xfId="446" xr:uid="{00000000-0005-0000-0000-0000D3010000}"/>
    <cellStyle name="Акцент1 2" xfId="447" xr:uid="{00000000-0005-0000-0000-0000D4010000}"/>
    <cellStyle name="Акцент2 2" xfId="448" xr:uid="{00000000-0005-0000-0000-0000D5010000}"/>
    <cellStyle name="Акцент3 2" xfId="449" xr:uid="{00000000-0005-0000-0000-0000D6010000}"/>
    <cellStyle name="Акцент4 2" xfId="450" xr:uid="{00000000-0005-0000-0000-0000D7010000}"/>
    <cellStyle name="Акцент5 2" xfId="451" xr:uid="{00000000-0005-0000-0000-0000D8010000}"/>
    <cellStyle name="Акцент6 2" xfId="452" xr:uid="{00000000-0005-0000-0000-0000D9010000}"/>
    <cellStyle name="Ввод  2" xfId="453" xr:uid="{00000000-0005-0000-0000-0000DA010000}"/>
    <cellStyle name="Вывод 2" xfId="454" xr:uid="{00000000-0005-0000-0000-0000DB010000}"/>
    <cellStyle name="Вычисление 2" xfId="455" xr:uid="{00000000-0005-0000-0000-0000DC010000}"/>
    <cellStyle name="Заголовок 1 2" xfId="456" xr:uid="{00000000-0005-0000-0000-0000DD010000}"/>
    <cellStyle name="Заголовок 2 2" xfId="457" xr:uid="{00000000-0005-0000-0000-0000DE010000}"/>
    <cellStyle name="Заголовок 3 2" xfId="458" xr:uid="{00000000-0005-0000-0000-0000DF010000}"/>
    <cellStyle name="Заголовок 4 2" xfId="459" xr:uid="{00000000-0005-0000-0000-0000E0010000}"/>
    <cellStyle name="Итог 2" xfId="460" xr:uid="{00000000-0005-0000-0000-0000E1010000}"/>
    <cellStyle name="Контрольная ячейка 2" xfId="461" xr:uid="{00000000-0005-0000-0000-0000E2010000}"/>
    <cellStyle name="Название 2" xfId="462" xr:uid="{00000000-0005-0000-0000-0000E3010000}"/>
    <cellStyle name="Нейтральный 2" xfId="463" xr:uid="{00000000-0005-0000-0000-0000E4010000}"/>
    <cellStyle name="Обычный 13" xfId="464" xr:uid="{00000000-0005-0000-0000-0000E5010000}"/>
    <cellStyle name="Обычный 2" xfId="465" xr:uid="{00000000-0005-0000-0000-0000E6010000}"/>
    <cellStyle name="Обычный_2009-04-27_PED IESN" xfId="481" xr:uid="{00000000-0005-0000-0000-0000E7010000}"/>
    <cellStyle name="Плохой 2" xfId="466" xr:uid="{00000000-0005-0000-0000-0000E8010000}"/>
    <cellStyle name="Пояснение 2" xfId="467" xr:uid="{00000000-0005-0000-0000-0000E9010000}"/>
    <cellStyle name="Примечание 2" xfId="468" xr:uid="{00000000-0005-0000-0000-0000EA010000}"/>
    <cellStyle name="Связанная ячейка 2" xfId="469" xr:uid="{00000000-0005-0000-0000-0000EB010000}"/>
    <cellStyle name="Стиль 1" xfId="470" xr:uid="{00000000-0005-0000-0000-0000EC010000}"/>
    <cellStyle name="Стиль 2" xfId="471" xr:uid="{00000000-0005-0000-0000-0000ED010000}"/>
    <cellStyle name="Текст предупреждения 2" xfId="472" xr:uid="{00000000-0005-0000-0000-0000EE010000}"/>
    <cellStyle name="Хороший 2" xfId="474" xr:uid="{00000000-0005-0000-0000-0000EF010000}"/>
    <cellStyle name="Хороший 3" xfId="473" xr:uid="{00000000-0005-0000-0000-0000F0010000}"/>
  </cellStyles>
  <dxfs count="7">
    <dxf>
      <font>
        <color rgb="FFEAEAEA"/>
      </font>
    </dxf>
    <dxf>
      <font>
        <color rgb="FFEAEAEA"/>
      </font>
    </dxf>
    <dxf>
      <font>
        <color rgb="FFEAEAEA"/>
      </font>
    </dxf>
    <dxf>
      <font>
        <color rgb="FFEAEAEA"/>
      </font>
    </dxf>
    <dxf>
      <font>
        <color rgb="FFEAEAEA"/>
      </font>
    </dxf>
    <dxf>
      <font>
        <color rgb="FFEAEAEA"/>
      </font>
    </dxf>
    <dxf>
      <font>
        <color rgb="FFEAEAEA"/>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0"/>
  <sheetViews>
    <sheetView showZeros="0" tabSelected="1" view="pageBreakPreview" zoomScaleNormal="100" zoomScaleSheetLayoutView="100" workbookViewId="0">
      <selection activeCell="C22" sqref="C22"/>
    </sheetView>
  </sheetViews>
  <sheetFormatPr defaultRowHeight="13.8"/>
  <cols>
    <col min="1" max="1" width="11.109375" style="82" customWidth="1"/>
    <col min="2" max="2" width="24.109375" style="82" customWidth="1"/>
    <col min="3" max="3" width="72.88671875" style="82" customWidth="1"/>
    <col min="4" max="4" width="26.44140625" style="88" customWidth="1"/>
    <col min="5" max="5" width="12.88671875" style="29" customWidth="1"/>
    <col min="6" max="245" width="9.109375" style="29"/>
    <col min="246" max="246" width="4.6640625" style="29" customWidth="1"/>
    <col min="247" max="247" width="10.5546875" style="29" customWidth="1"/>
    <col min="248" max="248" width="15.109375" style="29" customWidth="1"/>
    <col min="249" max="249" width="61" style="29" customWidth="1"/>
    <col min="250" max="250" width="26.44140625" style="29" customWidth="1"/>
    <col min="251" max="251" width="4.109375" style="29" customWidth="1"/>
    <col min="252" max="252" width="9.109375" style="29"/>
    <col min="253" max="253" width="13.109375" style="29" bestFit="1" customWidth="1"/>
    <col min="254" max="255" width="9.109375" style="29"/>
    <col min="256" max="256" width="10.109375" style="29" bestFit="1" customWidth="1"/>
    <col min="257" max="501" width="9.109375" style="29"/>
    <col min="502" max="502" width="4.6640625" style="29" customWidth="1"/>
    <col min="503" max="503" width="10.5546875" style="29" customWidth="1"/>
    <col min="504" max="504" width="15.109375" style="29" customWidth="1"/>
    <col min="505" max="505" width="61" style="29" customWidth="1"/>
    <col min="506" max="506" width="26.44140625" style="29" customWidth="1"/>
    <col min="507" max="507" width="4.109375" style="29" customWidth="1"/>
    <col min="508" max="508" width="9.109375" style="29"/>
    <col min="509" max="509" width="13.109375" style="29" bestFit="1" customWidth="1"/>
    <col min="510" max="511" width="9.109375" style="29"/>
    <col min="512" max="512" width="10.109375" style="29" bestFit="1" customWidth="1"/>
    <col min="513" max="757" width="9.109375" style="29"/>
    <col min="758" max="758" width="4.6640625" style="29" customWidth="1"/>
    <col min="759" max="759" width="10.5546875" style="29" customWidth="1"/>
    <col min="760" max="760" width="15.109375" style="29" customWidth="1"/>
    <col min="761" max="761" width="61" style="29" customWidth="1"/>
    <col min="762" max="762" width="26.44140625" style="29" customWidth="1"/>
    <col min="763" max="763" width="4.109375" style="29" customWidth="1"/>
    <col min="764" max="764" width="9.109375" style="29"/>
    <col min="765" max="765" width="13.109375" style="29" bestFit="1" customWidth="1"/>
    <col min="766" max="767" width="9.109375" style="29"/>
    <col min="768" max="768" width="10.109375" style="29" bestFit="1" customWidth="1"/>
    <col min="769" max="1013" width="9.109375" style="29"/>
    <col min="1014" max="1014" width="4.6640625" style="29" customWidth="1"/>
    <col min="1015" max="1015" width="10.5546875" style="29" customWidth="1"/>
    <col min="1016" max="1016" width="15.109375" style="29" customWidth="1"/>
    <col min="1017" max="1017" width="61" style="29" customWidth="1"/>
    <col min="1018" max="1018" width="26.44140625" style="29" customWidth="1"/>
    <col min="1019" max="1019" width="4.109375" style="29" customWidth="1"/>
    <col min="1020" max="1020" width="9.109375" style="29"/>
    <col min="1021" max="1021" width="13.109375" style="29" bestFit="1" customWidth="1"/>
    <col min="1022" max="1023" width="9.109375" style="29"/>
    <col min="1024" max="1024" width="10.109375" style="29" bestFit="1" customWidth="1"/>
    <col min="1025" max="1269" width="9.109375" style="29"/>
    <col min="1270" max="1270" width="4.6640625" style="29" customWidth="1"/>
    <col min="1271" max="1271" width="10.5546875" style="29" customWidth="1"/>
    <col min="1272" max="1272" width="15.109375" style="29" customWidth="1"/>
    <col min="1273" max="1273" width="61" style="29" customWidth="1"/>
    <col min="1274" max="1274" width="26.44140625" style="29" customWidth="1"/>
    <col min="1275" max="1275" width="4.109375" style="29" customWidth="1"/>
    <col min="1276" max="1276" width="9.109375" style="29"/>
    <col min="1277" max="1277" width="13.109375" style="29" bestFit="1" customWidth="1"/>
    <col min="1278" max="1279" width="9.109375" style="29"/>
    <col min="1280" max="1280" width="10.109375" style="29" bestFit="1" customWidth="1"/>
    <col min="1281" max="1525" width="9.109375" style="29"/>
    <col min="1526" max="1526" width="4.6640625" style="29" customWidth="1"/>
    <col min="1527" max="1527" width="10.5546875" style="29" customWidth="1"/>
    <col min="1528" max="1528" width="15.109375" style="29" customWidth="1"/>
    <col min="1529" max="1529" width="61" style="29" customWidth="1"/>
    <col min="1530" max="1530" width="26.44140625" style="29" customWidth="1"/>
    <col min="1531" max="1531" width="4.109375" style="29" customWidth="1"/>
    <col min="1532" max="1532" width="9.109375" style="29"/>
    <col min="1533" max="1533" width="13.109375" style="29" bestFit="1" customWidth="1"/>
    <col min="1534" max="1535" width="9.109375" style="29"/>
    <col min="1536" max="1536" width="10.109375" style="29" bestFit="1" customWidth="1"/>
    <col min="1537" max="1781" width="9.109375" style="29"/>
    <col min="1782" max="1782" width="4.6640625" style="29" customWidth="1"/>
    <col min="1783" max="1783" width="10.5546875" style="29" customWidth="1"/>
    <col min="1784" max="1784" width="15.109375" style="29" customWidth="1"/>
    <col min="1785" max="1785" width="61" style="29" customWidth="1"/>
    <col min="1786" max="1786" width="26.44140625" style="29" customWidth="1"/>
    <col min="1787" max="1787" width="4.109375" style="29" customWidth="1"/>
    <col min="1788" max="1788" width="9.109375" style="29"/>
    <col min="1789" max="1789" width="13.109375" style="29" bestFit="1" customWidth="1"/>
    <col min="1790" max="1791" width="9.109375" style="29"/>
    <col min="1792" max="1792" width="10.109375" style="29" bestFit="1" customWidth="1"/>
    <col min="1793" max="2037" width="9.109375" style="29"/>
    <col min="2038" max="2038" width="4.6640625" style="29" customWidth="1"/>
    <col min="2039" max="2039" width="10.5546875" style="29" customWidth="1"/>
    <col min="2040" max="2040" width="15.109375" style="29" customWidth="1"/>
    <col min="2041" max="2041" width="61" style="29" customWidth="1"/>
    <col min="2042" max="2042" width="26.44140625" style="29" customWidth="1"/>
    <col min="2043" max="2043" width="4.109375" style="29" customWidth="1"/>
    <col min="2044" max="2044" width="9.109375" style="29"/>
    <col min="2045" max="2045" width="13.109375" style="29" bestFit="1" customWidth="1"/>
    <col min="2046" max="2047" width="9.109375" style="29"/>
    <col min="2048" max="2048" width="10.109375" style="29" bestFit="1" customWidth="1"/>
    <col min="2049" max="2293" width="9.109375" style="29"/>
    <col min="2294" max="2294" width="4.6640625" style="29" customWidth="1"/>
    <col min="2295" max="2295" width="10.5546875" style="29" customWidth="1"/>
    <col min="2296" max="2296" width="15.109375" style="29" customWidth="1"/>
    <col min="2297" max="2297" width="61" style="29" customWidth="1"/>
    <col min="2298" max="2298" width="26.44140625" style="29" customWidth="1"/>
    <col min="2299" max="2299" width="4.109375" style="29" customWidth="1"/>
    <col min="2300" max="2300" width="9.109375" style="29"/>
    <col min="2301" max="2301" width="13.109375" style="29" bestFit="1" customWidth="1"/>
    <col min="2302" max="2303" width="9.109375" style="29"/>
    <col min="2304" max="2304" width="10.109375" style="29" bestFit="1" customWidth="1"/>
    <col min="2305" max="2549" width="9.109375" style="29"/>
    <col min="2550" max="2550" width="4.6640625" style="29" customWidth="1"/>
    <col min="2551" max="2551" width="10.5546875" style="29" customWidth="1"/>
    <col min="2552" max="2552" width="15.109375" style="29" customWidth="1"/>
    <col min="2553" max="2553" width="61" style="29" customWidth="1"/>
    <col min="2554" max="2554" width="26.44140625" style="29" customWidth="1"/>
    <col min="2555" max="2555" width="4.109375" style="29" customWidth="1"/>
    <col min="2556" max="2556" width="9.109375" style="29"/>
    <col min="2557" max="2557" width="13.109375" style="29" bestFit="1" customWidth="1"/>
    <col min="2558" max="2559" width="9.109375" style="29"/>
    <col min="2560" max="2560" width="10.109375" style="29" bestFit="1" customWidth="1"/>
    <col min="2561" max="2805" width="9.109375" style="29"/>
    <col min="2806" max="2806" width="4.6640625" style="29" customWidth="1"/>
    <col min="2807" max="2807" width="10.5546875" style="29" customWidth="1"/>
    <col min="2808" max="2808" width="15.109375" style="29" customWidth="1"/>
    <col min="2809" max="2809" width="61" style="29" customWidth="1"/>
    <col min="2810" max="2810" width="26.44140625" style="29" customWidth="1"/>
    <col min="2811" max="2811" width="4.109375" style="29" customWidth="1"/>
    <col min="2812" max="2812" width="9.109375" style="29"/>
    <col min="2813" max="2813" width="13.109375" style="29" bestFit="1" customWidth="1"/>
    <col min="2814" max="2815" width="9.109375" style="29"/>
    <col min="2816" max="2816" width="10.109375" style="29" bestFit="1" customWidth="1"/>
    <col min="2817" max="3061" width="9.109375" style="29"/>
    <col min="3062" max="3062" width="4.6640625" style="29" customWidth="1"/>
    <col min="3063" max="3063" width="10.5546875" style="29" customWidth="1"/>
    <col min="3064" max="3064" width="15.109375" style="29" customWidth="1"/>
    <col min="3065" max="3065" width="61" style="29" customWidth="1"/>
    <col min="3066" max="3066" width="26.44140625" style="29" customWidth="1"/>
    <col min="3067" max="3067" width="4.109375" style="29" customWidth="1"/>
    <col min="3068" max="3068" width="9.109375" style="29"/>
    <col min="3069" max="3069" width="13.109375" style="29" bestFit="1" customWidth="1"/>
    <col min="3070" max="3071" width="9.109375" style="29"/>
    <col min="3072" max="3072" width="10.109375" style="29" bestFit="1" customWidth="1"/>
    <col min="3073" max="3317" width="9.109375" style="29"/>
    <col min="3318" max="3318" width="4.6640625" style="29" customWidth="1"/>
    <col min="3319" max="3319" width="10.5546875" style="29" customWidth="1"/>
    <col min="3320" max="3320" width="15.109375" style="29" customWidth="1"/>
    <col min="3321" max="3321" width="61" style="29" customWidth="1"/>
    <col min="3322" max="3322" width="26.44140625" style="29" customWidth="1"/>
    <col min="3323" max="3323" width="4.109375" style="29" customWidth="1"/>
    <col min="3324" max="3324" width="9.109375" style="29"/>
    <col min="3325" max="3325" width="13.109375" style="29" bestFit="1" customWidth="1"/>
    <col min="3326" max="3327" width="9.109375" style="29"/>
    <col min="3328" max="3328" width="10.109375" style="29" bestFit="1" customWidth="1"/>
    <col min="3329" max="3573" width="9.109375" style="29"/>
    <col min="3574" max="3574" width="4.6640625" style="29" customWidth="1"/>
    <col min="3575" max="3575" width="10.5546875" style="29" customWidth="1"/>
    <col min="3576" max="3576" width="15.109375" style="29" customWidth="1"/>
    <col min="3577" max="3577" width="61" style="29" customWidth="1"/>
    <col min="3578" max="3578" width="26.44140625" style="29" customWidth="1"/>
    <col min="3579" max="3579" width="4.109375" style="29" customWidth="1"/>
    <col min="3580" max="3580" width="9.109375" style="29"/>
    <col min="3581" max="3581" width="13.109375" style="29" bestFit="1" customWidth="1"/>
    <col min="3582" max="3583" width="9.109375" style="29"/>
    <col min="3584" max="3584" width="10.109375" style="29" bestFit="1" customWidth="1"/>
    <col min="3585" max="3829" width="9.109375" style="29"/>
    <col min="3830" max="3830" width="4.6640625" style="29" customWidth="1"/>
    <col min="3831" max="3831" width="10.5546875" style="29" customWidth="1"/>
    <col min="3832" max="3832" width="15.109375" style="29" customWidth="1"/>
    <col min="3833" max="3833" width="61" style="29" customWidth="1"/>
    <col min="3834" max="3834" width="26.44140625" style="29" customWidth="1"/>
    <col min="3835" max="3835" width="4.109375" style="29" customWidth="1"/>
    <col min="3836" max="3836" width="9.109375" style="29"/>
    <col min="3837" max="3837" width="13.109375" style="29" bestFit="1" customWidth="1"/>
    <col min="3838" max="3839" width="9.109375" style="29"/>
    <col min="3840" max="3840" width="10.109375" style="29" bestFit="1" customWidth="1"/>
    <col min="3841" max="4085" width="9.109375" style="29"/>
    <col min="4086" max="4086" width="4.6640625" style="29" customWidth="1"/>
    <col min="4087" max="4087" width="10.5546875" style="29" customWidth="1"/>
    <col min="4088" max="4088" width="15.109375" style="29" customWidth="1"/>
    <col min="4089" max="4089" width="61" style="29" customWidth="1"/>
    <col min="4090" max="4090" width="26.44140625" style="29" customWidth="1"/>
    <col min="4091" max="4091" width="4.109375" style="29" customWidth="1"/>
    <col min="4092" max="4092" width="9.109375" style="29"/>
    <col min="4093" max="4093" width="13.109375" style="29" bestFit="1" customWidth="1"/>
    <col min="4094" max="4095" width="9.109375" style="29"/>
    <col min="4096" max="4096" width="10.109375" style="29" bestFit="1" customWidth="1"/>
    <col min="4097" max="4341" width="9.109375" style="29"/>
    <col min="4342" max="4342" width="4.6640625" style="29" customWidth="1"/>
    <col min="4343" max="4343" width="10.5546875" style="29" customWidth="1"/>
    <col min="4344" max="4344" width="15.109375" style="29" customWidth="1"/>
    <col min="4345" max="4345" width="61" style="29" customWidth="1"/>
    <col min="4346" max="4346" width="26.44140625" style="29" customWidth="1"/>
    <col min="4347" max="4347" width="4.109375" style="29" customWidth="1"/>
    <col min="4348" max="4348" width="9.109375" style="29"/>
    <col min="4349" max="4349" width="13.109375" style="29" bestFit="1" customWidth="1"/>
    <col min="4350" max="4351" width="9.109375" style="29"/>
    <col min="4352" max="4352" width="10.109375" style="29" bestFit="1" customWidth="1"/>
    <col min="4353" max="4597" width="9.109375" style="29"/>
    <col min="4598" max="4598" width="4.6640625" style="29" customWidth="1"/>
    <col min="4599" max="4599" width="10.5546875" style="29" customWidth="1"/>
    <col min="4600" max="4600" width="15.109375" style="29" customWidth="1"/>
    <col min="4601" max="4601" width="61" style="29" customWidth="1"/>
    <col min="4602" max="4602" width="26.44140625" style="29" customWidth="1"/>
    <col min="4603" max="4603" width="4.109375" style="29" customWidth="1"/>
    <col min="4604" max="4604" width="9.109375" style="29"/>
    <col min="4605" max="4605" width="13.109375" style="29" bestFit="1" customWidth="1"/>
    <col min="4606" max="4607" width="9.109375" style="29"/>
    <col min="4608" max="4608" width="10.109375" style="29" bestFit="1" customWidth="1"/>
    <col min="4609" max="4853" width="9.109375" style="29"/>
    <col min="4854" max="4854" width="4.6640625" style="29" customWidth="1"/>
    <col min="4855" max="4855" width="10.5546875" style="29" customWidth="1"/>
    <col min="4856" max="4856" width="15.109375" style="29" customWidth="1"/>
    <col min="4857" max="4857" width="61" style="29" customWidth="1"/>
    <col min="4858" max="4858" width="26.44140625" style="29" customWidth="1"/>
    <col min="4859" max="4859" width="4.109375" style="29" customWidth="1"/>
    <col min="4860" max="4860" width="9.109375" style="29"/>
    <col min="4861" max="4861" width="13.109375" style="29" bestFit="1" customWidth="1"/>
    <col min="4862" max="4863" width="9.109375" style="29"/>
    <col min="4864" max="4864" width="10.109375" style="29" bestFit="1" customWidth="1"/>
    <col min="4865" max="5109" width="9.109375" style="29"/>
    <col min="5110" max="5110" width="4.6640625" style="29" customWidth="1"/>
    <col min="5111" max="5111" width="10.5546875" style="29" customWidth="1"/>
    <col min="5112" max="5112" width="15.109375" style="29" customWidth="1"/>
    <col min="5113" max="5113" width="61" style="29" customWidth="1"/>
    <col min="5114" max="5114" width="26.44140625" style="29" customWidth="1"/>
    <col min="5115" max="5115" width="4.109375" style="29" customWidth="1"/>
    <col min="5116" max="5116" width="9.109375" style="29"/>
    <col min="5117" max="5117" width="13.109375" style="29" bestFit="1" customWidth="1"/>
    <col min="5118" max="5119" width="9.109375" style="29"/>
    <col min="5120" max="5120" width="10.109375" style="29" bestFit="1" customWidth="1"/>
    <col min="5121" max="5365" width="9.109375" style="29"/>
    <col min="5366" max="5366" width="4.6640625" style="29" customWidth="1"/>
    <col min="5367" max="5367" width="10.5546875" style="29" customWidth="1"/>
    <col min="5368" max="5368" width="15.109375" style="29" customWidth="1"/>
    <col min="5369" max="5369" width="61" style="29" customWidth="1"/>
    <col min="5370" max="5370" width="26.44140625" style="29" customWidth="1"/>
    <col min="5371" max="5371" width="4.109375" style="29" customWidth="1"/>
    <col min="5372" max="5372" width="9.109375" style="29"/>
    <col min="5373" max="5373" width="13.109375" style="29" bestFit="1" customWidth="1"/>
    <col min="5374" max="5375" width="9.109375" style="29"/>
    <col min="5376" max="5376" width="10.109375" style="29" bestFit="1" customWidth="1"/>
    <col min="5377" max="5621" width="9.109375" style="29"/>
    <col min="5622" max="5622" width="4.6640625" style="29" customWidth="1"/>
    <col min="5623" max="5623" width="10.5546875" style="29" customWidth="1"/>
    <col min="5624" max="5624" width="15.109375" style="29" customWidth="1"/>
    <col min="5625" max="5625" width="61" style="29" customWidth="1"/>
    <col min="5626" max="5626" width="26.44140625" style="29" customWidth="1"/>
    <col min="5627" max="5627" width="4.109375" style="29" customWidth="1"/>
    <col min="5628" max="5628" width="9.109375" style="29"/>
    <col min="5629" max="5629" width="13.109375" style="29" bestFit="1" customWidth="1"/>
    <col min="5630" max="5631" width="9.109375" style="29"/>
    <col min="5632" max="5632" width="10.109375" style="29" bestFit="1" customWidth="1"/>
    <col min="5633" max="5877" width="9.109375" style="29"/>
    <col min="5878" max="5878" width="4.6640625" style="29" customWidth="1"/>
    <col min="5879" max="5879" width="10.5546875" style="29" customWidth="1"/>
    <col min="5880" max="5880" width="15.109375" style="29" customWidth="1"/>
    <col min="5881" max="5881" width="61" style="29" customWidth="1"/>
    <col min="5882" max="5882" width="26.44140625" style="29" customWidth="1"/>
    <col min="5883" max="5883" width="4.109375" style="29" customWidth="1"/>
    <col min="5884" max="5884" width="9.109375" style="29"/>
    <col min="5885" max="5885" width="13.109375" style="29" bestFit="1" customWidth="1"/>
    <col min="5886" max="5887" width="9.109375" style="29"/>
    <col min="5888" max="5888" width="10.109375" style="29" bestFit="1" customWidth="1"/>
    <col min="5889" max="6133" width="9.109375" style="29"/>
    <col min="6134" max="6134" width="4.6640625" style="29" customWidth="1"/>
    <col min="6135" max="6135" width="10.5546875" style="29" customWidth="1"/>
    <col min="6136" max="6136" width="15.109375" style="29" customWidth="1"/>
    <col min="6137" max="6137" width="61" style="29" customWidth="1"/>
    <col min="6138" max="6138" width="26.44140625" style="29" customWidth="1"/>
    <col min="6139" max="6139" width="4.109375" style="29" customWidth="1"/>
    <col min="6140" max="6140" width="9.109375" style="29"/>
    <col min="6141" max="6141" width="13.109375" style="29" bestFit="1" customWidth="1"/>
    <col min="6142" max="6143" width="9.109375" style="29"/>
    <col min="6144" max="6144" width="10.109375" style="29" bestFit="1" customWidth="1"/>
    <col min="6145" max="6389" width="9.109375" style="29"/>
    <col min="6390" max="6390" width="4.6640625" style="29" customWidth="1"/>
    <col min="6391" max="6391" width="10.5546875" style="29" customWidth="1"/>
    <col min="6392" max="6392" width="15.109375" style="29" customWidth="1"/>
    <col min="6393" max="6393" width="61" style="29" customWidth="1"/>
    <col min="6394" max="6394" width="26.44140625" style="29" customWidth="1"/>
    <col min="6395" max="6395" width="4.109375" style="29" customWidth="1"/>
    <col min="6396" max="6396" width="9.109375" style="29"/>
    <col min="6397" max="6397" width="13.109375" style="29" bestFit="1" customWidth="1"/>
    <col min="6398" max="6399" width="9.109375" style="29"/>
    <col min="6400" max="6400" width="10.109375" style="29" bestFit="1" customWidth="1"/>
    <col min="6401" max="6645" width="9.109375" style="29"/>
    <col min="6646" max="6646" width="4.6640625" style="29" customWidth="1"/>
    <col min="6647" max="6647" width="10.5546875" style="29" customWidth="1"/>
    <col min="6648" max="6648" width="15.109375" style="29" customWidth="1"/>
    <col min="6649" max="6649" width="61" style="29" customWidth="1"/>
    <col min="6650" max="6650" width="26.44140625" style="29" customWidth="1"/>
    <col min="6651" max="6651" width="4.109375" style="29" customWidth="1"/>
    <col min="6652" max="6652" width="9.109375" style="29"/>
    <col min="6653" max="6653" width="13.109375" style="29" bestFit="1" customWidth="1"/>
    <col min="6654" max="6655" width="9.109375" style="29"/>
    <col min="6656" max="6656" width="10.109375" style="29" bestFit="1" customWidth="1"/>
    <col min="6657" max="6901" width="9.109375" style="29"/>
    <col min="6902" max="6902" width="4.6640625" style="29" customWidth="1"/>
    <col min="6903" max="6903" width="10.5546875" style="29" customWidth="1"/>
    <col min="6904" max="6904" width="15.109375" style="29" customWidth="1"/>
    <col min="6905" max="6905" width="61" style="29" customWidth="1"/>
    <col min="6906" max="6906" width="26.44140625" style="29" customWidth="1"/>
    <col min="6907" max="6907" width="4.109375" style="29" customWidth="1"/>
    <col min="6908" max="6908" width="9.109375" style="29"/>
    <col min="6909" max="6909" width="13.109375" style="29" bestFit="1" customWidth="1"/>
    <col min="6910" max="6911" width="9.109375" style="29"/>
    <col min="6912" max="6912" width="10.109375" style="29" bestFit="1" customWidth="1"/>
    <col min="6913" max="7157" width="9.109375" style="29"/>
    <col min="7158" max="7158" width="4.6640625" style="29" customWidth="1"/>
    <col min="7159" max="7159" width="10.5546875" style="29" customWidth="1"/>
    <col min="7160" max="7160" width="15.109375" style="29" customWidth="1"/>
    <col min="7161" max="7161" width="61" style="29" customWidth="1"/>
    <col min="7162" max="7162" width="26.44140625" style="29" customWidth="1"/>
    <col min="7163" max="7163" width="4.109375" style="29" customWidth="1"/>
    <col min="7164" max="7164" width="9.109375" style="29"/>
    <col min="7165" max="7165" width="13.109375" style="29" bestFit="1" customWidth="1"/>
    <col min="7166" max="7167" width="9.109375" style="29"/>
    <col min="7168" max="7168" width="10.109375" style="29" bestFit="1" customWidth="1"/>
    <col min="7169" max="7413" width="9.109375" style="29"/>
    <col min="7414" max="7414" width="4.6640625" style="29" customWidth="1"/>
    <col min="7415" max="7415" width="10.5546875" style="29" customWidth="1"/>
    <col min="7416" max="7416" width="15.109375" style="29" customWidth="1"/>
    <col min="7417" max="7417" width="61" style="29" customWidth="1"/>
    <col min="7418" max="7418" width="26.44140625" style="29" customWidth="1"/>
    <col min="7419" max="7419" width="4.109375" style="29" customWidth="1"/>
    <col min="7420" max="7420" width="9.109375" style="29"/>
    <col min="7421" max="7421" width="13.109375" style="29" bestFit="1" customWidth="1"/>
    <col min="7422" max="7423" width="9.109375" style="29"/>
    <col min="7424" max="7424" width="10.109375" style="29" bestFit="1" customWidth="1"/>
    <col min="7425" max="7669" width="9.109375" style="29"/>
    <col min="7670" max="7670" width="4.6640625" style="29" customWidth="1"/>
    <col min="7671" max="7671" width="10.5546875" style="29" customWidth="1"/>
    <col min="7672" max="7672" width="15.109375" style="29" customWidth="1"/>
    <col min="7673" max="7673" width="61" style="29" customWidth="1"/>
    <col min="7674" max="7674" width="26.44140625" style="29" customWidth="1"/>
    <col min="7675" max="7675" width="4.109375" style="29" customWidth="1"/>
    <col min="7676" max="7676" width="9.109375" style="29"/>
    <col min="7677" max="7677" width="13.109375" style="29" bestFit="1" customWidth="1"/>
    <col min="7678" max="7679" width="9.109375" style="29"/>
    <col min="7680" max="7680" width="10.109375" style="29" bestFit="1" customWidth="1"/>
    <col min="7681" max="7925" width="9.109375" style="29"/>
    <col min="7926" max="7926" width="4.6640625" style="29" customWidth="1"/>
    <col min="7927" max="7927" width="10.5546875" style="29" customWidth="1"/>
    <col min="7928" max="7928" width="15.109375" style="29" customWidth="1"/>
    <col min="7929" max="7929" width="61" style="29" customWidth="1"/>
    <col min="7930" max="7930" width="26.44140625" style="29" customWidth="1"/>
    <col min="7931" max="7931" width="4.109375" style="29" customWidth="1"/>
    <col min="7932" max="7932" width="9.109375" style="29"/>
    <col min="7933" max="7933" width="13.109375" style="29" bestFit="1" customWidth="1"/>
    <col min="7934" max="7935" width="9.109375" style="29"/>
    <col min="7936" max="7936" width="10.109375" style="29" bestFit="1" customWidth="1"/>
    <col min="7937" max="8181" width="9.109375" style="29"/>
    <col min="8182" max="8182" width="4.6640625" style="29" customWidth="1"/>
    <col min="8183" max="8183" width="10.5546875" style="29" customWidth="1"/>
    <col min="8184" max="8184" width="15.109375" style="29" customWidth="1"/>
    <col min="8185" max="8185" width="61" style="29" customWidth="1"/>
    <col min="8186" max="8186" width="26.44140625" style="29" customWidth="1"/>
    <col min="8187" max="8187" width="4.109375" style="29" customWidth="1"/>
    <col min="8188" max="8188" width="9.109375" style="29"/>
    <col min="8189" max="8189" width="13.109375" style="29" bestFit="1" customWidth="1"/>
    <col min="8190" max="8191" width="9.109375" style="29"/>
    <col min="8192" max="8192" width="10.109375" style="29" bestFit="1" customWidth="1"/>
    <col min="8193" max="8437" width="9.109375" style="29"/>
    <col min="8438" max="8438" width="4.6640625" style="29" customWidth="1"/>
    <col min="8439" max="8439" width="10.5546875" style="29" customWidth="1"/>
    <col min="8440" max="8440" width="15.109375" style="29" customWidth="1"/>
    <col min="8441" max="8441" width="61" style="29" customWidth="1"/>
    <col min="8442" max="8442" width="26.44140625" style="29" customWidth="1"/>
    <col min="8443" max="8443" width="4.109375" style="29" customWidth="1"/>
    <col min="8444" max="8444" width="9.109375" style="29"/>
    <col min="8445" max="8445" width="13.109375" style="29" bestFit="1" customWidth="1"/>
    <col min="8446" max="8447" width="9.109375" style="29"/>
    <col min="8448" max="8448" width="10.109375" style="29" bestFit="1" customWidth="1"/>
    <col min="8449" max="8693" width="9.109375" style="29"/>
    <col min="8694" max="8694" width="4.6640625" style="29" customWidth="1"/>
    <col min="8695" max="8695" width="10.5546875" style="29" customWidth="1"/>
    <col min="8696" max="8696" width="15.109375" style="29" customWidth="1"/>
    <col min="8697" max="8697" width="61" style="29" customWidth="1"/>
    <col min="8698" max="8698" width="26.44140625" style="29" customWidth="1"/>
    <col min="8699" max="8699" width="4.109375" style="29" customWidth="1"/>
    <col min="8700" max="8700" width="9.109375" style="29"/>
    <col min="8701" max="8701" width="13.109375" style="29" bestFit="1" customWidth="1"/>
    <col min="8702" max="8703" width="9.109375" style="29"/>
    <col min="8704" max="8704" width="10.109375" style="29" bestFit="1" customWidth="1"/>
    <col min="8705" max="8949" width="9.109375" style="29"/>
    <col min="8950" max="8950" width="4.6640625" style="29" customWidth="1"/>
    <col min="8951" max="8951" width="10.5546875" style="29" customWidth="1"/>
    <col min="8952" max="8952" width="15.109375" style="29" customWidth="1"/>
    <col min="8953" max="8953" width="61" style="29" customWidth="1"/>
    <col min="8954" max="8954" width="26.44140625" style="29" customWidth="1"/>
    <col min="8955" max="8955" width="4.109375" style="29" customWidth="1"/>
    <col min="8956" max="8956" width="9.109375" style="29"/>
    <col min="8957" max="8957" width="13.109375" style="29" bestFit="1" customWidth="1"/>
    <col min="8958" max="8959" width="9.109375" style="29"/>
    <col min="8960" max="8960" width="10.109375" style="29" bestFit="1" customWidth="1"/>
    <col min="8961" max="9205" width="9.109375" style="29"/>
    <col min="9206" max="9206" width="4.6640625" style="29" customWidth="1"/>
    <col min="9207" max="9207" width="10.5546875" style="29" customWidth="1"/>
    <col min="9208" max="9208" width="15.109375" style="29" customWidth="1"/>
    <col min="9209" max="9209" width="61" style="29" customWidth="1"/>
    <col min="9210" max="9210" width="26.44140625" style="29" customWidth="1"/>
    <col min="9211" max="9211" width="4.109375" style="29" customWidth="1"/>
    <col min="9212" max="9212" width="9.109375" style="29"/>
    <col min="9213" max="9213" width="13.109375" style="29" bestFit="1" customWidth="1"/>
    <col min="9214" max="9215" width="9.109375" style="29"/>
    <col min="9216" max="9216" width="10.109375" style="29" bestFit="1" customWidth="1"/>
    <col min="9217" max="9461" width="9.109375" style="29"/>
    <col min="9462" max="9462" width="4.6640625" style="29" customWidth="1"/>
    <col min="9463" max="9463" width="10.5546875" style="29" customWidth="1"/>
    <col min="9464" max="9464" width="15.109375" style="29" customWidth="1"/>
    <col min="9465" max="9465" width="61" style="29" customWidth="1"/>
    <col min="9466" max="9466" width="26.44140625" style="29" customWidth="1"/>
    <col min="9467" max="9467" width="4.109375" style="29" customWidth="1"/>
    <col min="9468" max="9468" width="9.109375" style="29"/>
    <col min="9469" max="9469" width="13.109375" style="29" bestFit="1" customWidth="1"/>
    <col min="9470" max="9471" width="9.109375" style="29"/>
    <col min="9472" max="9472" width="10.109375" style="29" bestFit="1" customWidth="1"/>
    <col min="9473" max="9717" width="9.109375" style="29"/>
    <col min="9718" max="9718" width="4.6640625" style="29" customWidth="1"/>
    <col min="9719" max="9719" width="10.5546875" style="29" customWidth="1"/>
    <col min="9720" max="9720" width="15.109375" style="29" customWidth="1"/>
    <col min="9721" max="9721" width="61" style="29" customWidth="1"/>
    <col min="9722" max="9722" width="26.44140625" style="29" customWidth="1"/>
    <col min="9723" max="9723" width="4.109375" style="29" customWidth="1"/>
    <col min="9724" max="9724" width="9.109375" style="29"/>
    <col min="9725" max="9725" width="13.109375" style="29" bestFit="1" customWidth="1"/>
    <col min="9726" max="9727" width="9.109375" style="29"/>
    <col min="9728" max="9728" width="10.109375" style="29" bestFit="1" customWidth="1"/>
    <col min="9729" max="9973" width="9.109375" style="29"/>
    <col min="9974" max="9974" width="4.6640625" style="29" customWidth="1"/>
    <col min="9975" max="9975" width="10.5546875" style="29" customWidth="1"/>
    <col min="9976" max="9976" width="15.109375" style="29" customWidth="1"/>
    <col min="9977" max="9977" width="61" style="29" customWidth="1"/>
    <col min="9978" max="9978" width="26.44140625" style="29" customWidth="1"/>
    <col min="9979" max="9979" width="4.109375" style="29" customWidth="1"/>
    <col min="9980" max="9980" width="9.109375" style="29"/>
    <col min="9981" max="9981" width="13.109375" style="29" bestFit="1" customWidth="1"/>
    <col min="9982" max="9983" width="9.109375" style="29"/>
    <col min="9984" max="9984" width="10.109375" style="29" bestFit="1" customWidth="1"/>
    <col min="9985" max="10229" width="9.109375" style="29"/>
    <col min="10230" max="10230" width="4.6640625" style="29" customWidth="1"/>
    <col min="10231" max="10231" width="10.5546875" style="29" customWidth="1"/>
    <col min="10232" max="10232" width="15.109375" style="29" customWidth="1"/>
    <col min="10233" max="10233" width="61" style="29" customWidth="1"/>
    <col min="10234" max="10234" width="26.44140625" style="29" customWidth="1"/>
    <col min="10235" max="10235" width="4.109375" style="29" customWidth="1"/>
    <col min="10236" max="10236" width="9.109375" style="29"/>
    <col min="10237" max="10237" width="13.109375" style="29" bestFit="1" customWidth="1"/>
    <col min="10238" max="10239" width="9.109375" style="29"/>
    <col min="10240" max="10240" width="10.109375" style="29" bestFit="1" customWidth="1"/>
    <col min="10241" max="10485" width="9.109375" style="29"/>
    <col min="10486" max="10486" width="4.6640625" style="29" customWidth="1"/>
    <col min="10487" max="10487" width="10.5546875" style="29" customWidth="1"/>
    <col min="10488" max="10488" width="15.109375" style="29" customWidth="1"/>
    <col min="10489" max="10489" width="61" style="29" customWidth="1"/>
    <col min="10490" max="10490" width="26.44140625" style="29" customWidth="1"/>
    <col min="10491" max="10491" width="4.109375" style="29" customWidth="1"/>
    <col min="10492" max="10492" width="9.109375" style="29"/>
    <col min="10493" max="10493" width="13.109375" style="29" bestFit="1" customWidth="1"/>
    <col min="10494" max="10495" width="9.109375" style="29"/>
    <col min="10496" max="10496" width="10.109375" style="29" bestFit="1" customWidth="1"/>
    <col min="10497" max="10741" width="9.109375" style="29"/>
    <col min="10742" max="10742" width="4.6640625" style="29" customWidth="1"/>
    <col min="10743" max="10743" width="10.5546875" style="29" customWidth="1"/>
    <col min="10744" max="10744" width="15.109375" style="29" customWidth="1"/>
    <col min="10745" max="10745" width="61" style="29" customWidth="1"/>
    <col min="10746" max="10746" width="26.44140625" style="29" customWidth="1"/>
    <col min="10747" max="10747" width="4.109375" style="29" customWidth="1"/>
    <col min="10748" max="10748" width="9.109375" style="29"/>
    <col min="10749" max="10749" width="13.109375" style="29" bestFit="1" customWidth="1"/>
    <col min="10750" max="10751" width="9.109375" style="29"/>
    <col min="10752" max="10752" width="10.109375" style="29" bestFit="1" customWidth="1"/>
    <col min="10753" max="10997" width="9.109375" style="29"/>
    <col min="10998" max="10998" width="4.6640625" style="29" customWidth="1"/>
    <col min="10999" max="10999" width="10.5546875" style="29" customWidth="1"/>
    <col min="11000" max="11000" width="15.109375" style="29" customWidth="1"/>
    <col min="11001" max="11001" width="61" style="29" customWidth="1"/>
    <col min="11002" max="11002" width="26.44140625" style="29" customWidth="1"/>
    <col min="11003" max="11003" width="4.109375" style="29" customWidth="1"/>
    <col min="11004" max="11004" width="9.109375" style="29"/>
    <col min="11005" max="11005" width="13.109375" style="29" bestFit="1" customWidth="1"/>
    <col min="11006" max="11007" width="9.109375" style="29"/>
    <col min="11008" max="11008" width="10.109375" style="29" bestFit="1" customWidth="1"/>
    <col min="11009" max="11253" width="9.109375" style="29"/>
    <col min="11254" max="11254" width="4.6640625" style="29" customWidth="1"/>
    <col min="11255" max="11255" width="10.5546875" style="29" customWidth="1"/>
    <col min="11256" max="11256" width="15.109375" style="29" customWidth="1"/>
    <col min="11257" max="11257" width="61" style="29" customWidth="1"/>
    <col min="11258" max="11258" width="26.44140625" style="29" customWidth="1"/>
    <col min="11259" max="11259" width="4.109375" style="29" customWidth="1"/>
    <col min="11260" max="11260" width="9.109375" style="29"/>
    <col min="11261" max="11261" width="13.109375" style="29" bestFit="1" customWidth="1"/>
    <col min="11262" max="11263" width="9.109375" style="29"/>
    <col min="11264" max="11264" width="10.109375" style="29" bestFit="1" customWidth="1"/>
    <col min="11265" max="11509" width="9.109375" style="29"/>
    <col min="11510" max="11510" width="4.6640625" style="29" customWidth="1"/>
    <col min="11511" max="11511" width="10.5546875" style="29" customWidth="1"/>
    <col min="11512" max="11512" width="15.109375" style="29" customWidth="1"/>
    <col min="11513" max="11513" width="61" style="29" customWidth="1"/>
    <col min="11514" max="11514" width="26.44140625" style="29" customWidth="1"/>
    <col min="11515" max="11515" width="4.109375" style="29" customWidth="1"/>
    <col min="11516" max="11516" width="9.109375" style="29"/>
    <col min="11517" max="11517" width="13.109375" style="29" bestFit="1" customWidth="1"/>
    <col min="11518" max="11519" width="9.109375" style="29"/>
    <col min="11520" max="11520" width="10.109375" style="29" bestFit="1" customWidth="1"/>
    <col min="11521" max="11765" width="9.109375" style="29"/>
    <col min="11766" max="11766" width="4.6640625" style="29" customWidth="1"/>
    <col min="11767" max="11767" width="10.5546875" style="29" customWidth="1"/>
    <col min="11768" max="11768" width="15.109375" style="29" customWidth="1"/>
    <col min="11769" max="11769" width="61" style="29" customWidth="1"/>
    <col min="11770" max="11770" width="26.44140625" style="29" customWidth="1"/>
    <col min="11771" max="11771" width="4.109375" style="29" customWidth="1"/>
    <col min="11772" max="11772" width="9.109375" style="29"/>
    <col min="11773" max="11773" width="13.109375" style="29" bestFit="1" customWidth="1"/>
    <col min="11774" max="11775" width="9.109375" style="29"/>
    <col min="11776" max="11776" width="10.109375" style="29" bestFit="1" customWidth="1"/>
    <col min="11777" max="12021" width="9.109375" style="29"/>
    <col min="12022" max="12022" width="4.6640625" style="29" customWidth="1"/>
    <col min="12023" max="12023" width="10.5546875" style="29" customWidth="1"/>
    <col min="12024" max="12024" width="15.109375" style="29" customWidth="1"/>
    <col min="12025" max="12025" width="61" style="29" customWidth="1"/>
    <col min="12026" max="12026" width="26.44140625" style="29" customWidth="1"/>
    <col min="12027" max="12027" width="4.109375" style="29" customWidth="1"/>
    <col min="12028" max="12028" width="9.109375" style="29"/>
    <col min="12029" max="12029" width="13.109375" style="29" bestFit="1" customWidth="1"/>
    <col min="12030" max="12031" width="9.109375" style="29"/>
    <col min="12032" max="12032" width="10.109375" style="29" bestFit="1" customWidth="1"/>
    <col min="12033" max="12277" width="9.109375" style="29"/>
    <col min="12278" max="12278" width="4.6640625" style="29" customWidth="1"/>
    <col min="12279" max="12279" width="10.5546875" style="29" customWidth="1"/>
    <col min="12280" max="12280" width="15.109375" style="29" customWidth="1"/>
    <col min="12281" max="12281" width="61" style="29" customWidth="1"/>
    <col min="12282" max="12282" width="26.44140625" style="29" customWidth="1"/>
    <col min="12283" max="12283" width="4.109375" style="29" customWidth="1"/>
    <col min="12284" max="12284" width="9.109375" style="29"/>
    <col min="12285" max="12285" width="13.109375" style="29" bestFit="1" customWidth="1"/>
    <col min="12286" max="12287" width="9.109375" style="29"/>
    <col min="12288" max="12288" width="10.109375" style="29" bestFit="1" customWidth="1"/>
    <col min="12289" max="12533" width="9.109375" style="29"/>
    <col min="12534" max="12534" width="4.6640625" style="29" customWidth="1"/>
    <col min="12535" max="12535" width="10.5546875" style="29" customWidth="1"/>
    <col min="12536" max="12536" width="15.109375" style="29" customWidth="1"/>
    <col min="12537" max="12537" width="61" style="29" customWidth="1"/>
    <col min="12538" max="12538" width="26.44140625" style="29" customWidth="1"/>
    <col min="12539" max="12539" width="4.109375" style="29" customWidth="1"/>
    <col min="12540" max="12540" width="9.109375" style="29"/>
    <col min="12541" max="12541" width="13.109375" style="29" bestFit="1" customWidth="1"/>
    <col min="12542" max="12543" width="9.109375" style="29"/>
    <col min="12544" max="12544" width="10.109375" style="29" bestFit="1" customWidth="1"/>
    <col min="12545" max="12789" width="9.109375" style="29"/>
    <col min="12790" max="12790" width="4.6640625" style="29" customWidth="1"/>
    <col min="12791" max="12791" width="10.5546875" style="29" customWidth="1"/>
    <col min="12792" max="12792" width="15.109375" style="29" customWidth="1"/>
    <col min="12793" max="12793" width="61" style="29" customWidth="1"/>
    <col min="12794" max="12794" width="26.44140625" style="29" customWidth="1"/>
    <col min="12795" max="12795" width="4.109375" style="29" customWidth="1"/>
    <col min="12796" max="12796" width="9.109375" style="29"/>
    <col min="12797" max="12797" width="13.109375" style="29" bestFit="1" customWidth="1"/>
    <col min="12798" max="12799" width="9.109375" style="29"/>
    <col min="12800" max="12800" width="10.109375" style="29" bestFit="1" customWidth="1"/>
    <col min="12801" max="13045" width="9.109375" style="29"/>
    <col min="13046" max="13046" width="4.6640625" style="29" customWidth="1"/>
    <col min="13047" max="13047" width="10.5546875" style="29" customWidth="1"/>
    <col min="13048" max="13048" width="15.109375" style="29" customWidth="1"/>
    <col min="13049" max="13049" width="61" style="29" customWidth="1"/>
    <col min="13050" max="13050" width="26.44140625" style="29" customWidth="1"/>
    <col min="13051" max="13051" width="4.109375" style="29" customWidth="1"/>
    <col min="13052" max="13052" width="9.109375" style="29"/>
    <col min="13053" max="13053" width="13.109375" style="29" bestFit="1" customWidth="1"/>
    <col min="13054" max="13055" width="9.109375" style="29"/>
    <col min="13056" max="13056" width="10.109375" style="29" bestFit="1" customWidth="1"/>
    <col min="13057" max="13301" width="9.109375" style="29"/>
    <col min="13302" max="13302" width="4.6640625" style="29" customWidth="1"/>
    <col min="13303" max="13303" width="10.5546875" style="29" customWidth="1"/>
    <col min="13304" max="13304" width="15.109375" style="29" customWidth="1"/>
    <col min="13305" max="13305" width="61" style="29" customWidth="1"/>
    <col min="13306" max="13306" width="26.44140625" style="29" customWidth="1"/>
    <col min="13307" max="13307" width="4.109375" style="29" customWidth="1"/>
    <col min="13308" max="13308" width="9.109375" style="29"/>
    <col min="13309" max="13309" width="13.109375" style="29" bestFit="1" customWidth="1"/>
    <col min="13310" max="13311" width="9.109375" style="29"/>
    <col min="13312" max="13312" width="10.109375" style="29" bestFit="1" customWidth="1"/>
    <col min="13313" max="13557" width="9.109375" style="29"/>
    <col min="13558" max="13558" width="4.6640625" style="29" customWidth="1"/>
    <col min="13559" max="13559" width="10.5546875" style="29" customWidth="1"/>
    <col min="13560" max="13560" width="15.109375" style="29" customWidth="1"/>
    <col min="13561" max="13561" width="61" style="29" customWidth="1"/>
    <col min="13562" max="13562" width="26.44140625" style="29" customWidth="1"/>
    <col min="13563" max="13563" width="4.109375" style="29" customWidth="1"/>
    <col min="13564" max="13564" width="9.109375" style="29"/>
    <col min="13565" max="13565" width="13.109375" style="29" bestFit="1" customWidth="1"/>
    <col min="13566" max="13567" width="9.109375" style="29"/>
    <col min="13568" max="13568" width="10.109375" style="29" bestFit="1" customWidth="1"/>
    <col min="13569" max="13813" width="9.109375" style="29"/>
    <col min="13814" max="13814" width="4.6640625" style="29" customWidth="1"/>
    <col min="13815" max="13815" width="10.5546875" style="29" customWidth="1"/>
    <col min="13816" max="13816" width="15.109375" style="29" customWidth="1"/>
    <col min="13817" max="13817" width="61" style="29" customWidth="1"/>
    <col min="13818" max="13818" width="26.44140625" style="29" customWidth="1"/>
    <col min="13819" max="13819" width="4.109375" style="29" customWidth="1"/>
    <col min="13820" max="13820" width="9.109375" style="29"/>
    <col min="13821" max="13821" width="13.109375" style="29" bestFit="1" customWidth="1"/>
    <col min="13822" max="13823" width="9.109375" style="29"/>
    <col min="13824" max="13824" width="10.109375" style="29" bestFit="1" customWidth="1"/>
    <col min="13825" max="14069" width="9.109375" style="29"/>
    <col min="14070" max="14070" width="4.6640625" style="29" customWidth="1"/>
    <col min="14071" max="14071" width="10.5546875" style="29" customWidth="1"/>
    <col min="14072" max="14072" width="15.109375" style="29" customWidth="1"/>
    <col min="14073" max="14073" width="61" style="29" customWidth="1"/>
    <col min="14074" max="14074" width="26.44140625" style="29" customWidth="1"/>
    <col min="14075" max="14075" width="4.109375" style="29" customWidth="1"/>
    <col min="14076" max="14076" width="9.109375" style="29"/>
    <col min="14077" max="14077" width="13.109375" style="29" bestFit="1" customWidth="1"/>
    <col min="14078" max="14079" width="9.109375" style="29"/>
    <col min="14080" max="14080" width="10.109375" style="29" bestFit="1" customWidth="1"/>
    <col min="14081" max="14325" width="9.109375" style="29"/>
    <col min="14326" max="14326" width="4.6640625" style="29" customWidth="1"/>
    <col min="14327" max="14327" width="10.5546875" style="29" customWidth="1"/>
    <col min="14328" max="14328" width="15.109375" style="29" customWidth="1"/>
    <col min="14329" max="14329" width="61" style="29" customWidth="1"/>
    <col min="14330" max="14330" width="26.44140625" style="29" customWidth="1"/>
    <col min="14331" max="14331" width="4.109375" style="29" customWidth="1"/>
    <col min="14332" max="14332" width="9.109375" style="29"/>
    <col min="14333" max="14333" width="13.109375" style="29" bestFit="1" customWidth="1"/>
    <col min="14334" max="14335" width="9.109375" style="29"/>
    <col min="14336" max="14336" width="10.109375" style="29" bestFit="1" customWidth="1"/>
    <col min="14337" max="14581" width="9.109375" style="29"/>
    <col min="14582" max="14582" width="4.6640625" style="29" customWidth="1"/>
    <col min="14583" max="14583" width="10.5546875" style="29" customWidth="1"/>
    <col min="14584" max="14584" width="15.109375" style="29" customWidth="1"/>
    <col min="14585" max="14585" width="61" style="29" customWidth="1"/>
    <col min="14586" max="14586" width="26.44140625" style="29" customWidth="1"/>
    <col min="14587" max="14587" width="4.109375" style="29" customWidth="1"/>
    <col min="14588" max="14588" width="9.109375" style="29"/>
    <col min="14589" max="14589" width="13.109375" style="29" bestFit="1" customWidth="1"/>
    <col min="14590" max="14591" width="9.109375" style="29"/>
    <col min="14592" max="14592" width="10.109375" style="29" bestFit="1" customWidth="1"/>
    <col min="14593" max="14837" width="9.109375" style="29"/>
    <col min="14838" max="14838" width="4.6640625" style="29" customWidth="1"/>
    <col min="14839" max="14839" width="10.5546875" style="29" customWidth="1"/>
    <col min="14840" max="14840" width="15.109375" style="29" customWidth="1"/>
    <col min="14841" max="14841" width="61" style="29" customWidth="1"/>
    <col min="14842" max="14842" width="26.44140625" style="29" customWidth="1"/>
    <col min="14843" max="14843" width="4.109375" style="29" customWidth="1"/>
    <col min="14844" max="14844" width="9.109375" style="29"/>
    <col min="14845" max="14845" width="13.109375" style="29" bestFit="1" customWidth="1"/>
    <col min="14846" max="14847" width="9.109375" style="29"/>
    <col min="14848" max="14848" width="10.109375" style="29" bestFit="1" customWidth="1"/>
    <col min="14849" max="15093" width="9.109375" style="29"/>
    <col min="15094" max="15094" width="4.6640625" style="29" customWidth="1"/>
    <col min="15095" max="15095" width="10.5546875" style="29" customWidth="1"/>
    <col min="15096" max="15096" width="15.109375" style="29" customWidth="1"/>
    <col min="15097" max="15097" width="61" style="29" customWidth="1"/>
    <col min="15098" max="15098" width="26.44140625" style="29" customWidth="1"/>
    <col min="15099" max="15099" width="4.109375" style="29" customWidth="1"/>
    <col min="15100" max="15100" width="9.109375" style="29"/>
    <col min="15101" max="15101" width="13.109375" style="29" bestFit="1" customWidth="1"/>
    <col min="15102" max="15103" width="9.109375" style="29"/>
    <col min="15104" max="15104" width="10.109375" style="29" bestFit="1" customWidth="1"/>
    <col min="15105" max="15349" width="9.109375" style="29"/>
    <col min="15350" max="15350" width="4.6640625" style="29" customWidth="1"/>
    <col min="15351" max="15351" width="10.5546875" style="29" customWidth="1"/>
    <col min="15352" max="15352" width="15.109375" style="29" customWidth="1"/>
    <col min="15353" max="15353" width="61" style="29" customWidth="1"/>
    <col min="15354" max="15354" width="26.44140625" style="29" customWidth="1"/>
    <col min="15355" max="15355" width="4.109375" style="29" customWidth="1"/>
    <col min="15356" max="15356" width="9.109375" style="29"/>
    <col min="15357" max="15357" width="13.109375" style="29" bestFit="1" customWidth="1"/>
    <col min="15358" max="15359" width="9.109375" style="29"/>
    <col min="15360" max="15360" width="10.109375" style="29" bestFit="1" customWidth="1"/>
    <col min="15361" max="15605" width="9.109375" style="29"/>
    <col min="15606" max="15606" width="4.6640625" style="29" customWidth="1"/>
    <col min="15607" max="15607" width="10.5546875" style="29" customWidth="1"/>
    <col min="15608" max="15608" width="15.109375" style="29" customWidth="1"/>
    <col min="15609" max="15609" width="61" style="29" customWidth="1"/>
    <col min="15610" max="15610" width="26.44140625" style="29" customWidth="1"/>
    <col min="15611" max="15611" width="4.109375" style="29" customWidth="1"/>
    <col min="15612" max="15612" width="9.109375" style="29"/>
    <col min="15613" max="15613" width="13.109375" style="29" bestFit="1" customWidth="1"/>
    <col min="15614" max="15615" width="9.109375" style="29"/>
    <col min="15616" max="15616" width="10.109375" style="29" bestFit="1" customWidth="1"/>
    <col min="15617" max="15861" width="9.109375" style="29"/>
    <col min="15862" max="15862" width="4.6640625" style="29" customWidth="1"/>
    <col min="15863" max="15863" width="10.5546875" style="29" customWidth="1"/>
    <col min="15864" max="15864" width="15.109375" style="29" customWidth="1"/>
    <col min="15865" max="15865" width="61" style="29" customWidth="1"/>
    <col min="15866" max="15866" width="26.44140625" style="29" customWidth="1"/>
    <col min="15867" max="15867" width="4.109375" style="29" customWidth="1"/>
    <col min="15868" max="15868" width="9.109375" style="29"/>
    <col min="15869" max="15869" width="13.109375" style="29" bestFit="1" customWidth="1"/>
    <col min="15870" max="15871" width="9.109375" style="29"/>
    <col min="15872" max="15872" width="10.109375" style="29" bestFit="1" customWidth="1"/>
    <col min="15873" max="16117" width="9.109375" style="29"/>
    <col min="16118" max="16118" width="4.6640625" style="29" customWidth="1"/>
    <col min="16119" max="16119" width="10.5546875" style="29" customWidth="1"/>
    <col min="16120" max="16120" width="15.109375" style="29" customWidth="1"/>
    <col min="16121" max="16121" width="61" style="29" customWidth="1"/>
    <col min="16122" max="16122" width="26.44140625" style="29" customWidth="1"/>
    <col min="16123" max="16123" width="4.109375" style="29" customWidth="1"/>
    <col min="16124" max="16124" width="9.109375" style="29"/>
    <col min="16125" max="16125" width="13.109375" style="29" bestFit="1" customWidth="1"/>
    <col min="16126" max="16127" width="9.109375" style="29"/>
    <col min="16128" max="16128" width="10.109375" style="29" bestFit="1" customWidth="1"/>
    <col min="16129" max="16384" width="9.109375" style="29"/>
  </cols>
  <sheetData>
    <row r="1" spans="1:9" ht="36" customHeight="1">
      <c r="A1" s="157" t="s">
        <v>374</v>
      </c>
      <c r="B1" s="157"/>
      <c r="C1" s="158"/>
      <c r="D1" s="158"/>
    </row>
    <row r="2" spans="1:9">
      <c r="A2" s="161" t="s">
        <v>23</v>
      </c>
      <c r="B2" s="161"/>
      <c r="C2" s="116" t="s">
        <v>307</v>
      </c>
      <c r="D2" s="116"/>
    </row>
    <row r="3" spans="1:9">
      <c r="A3" s="161" t="s">
        <v>22</v>
      </c>
      <c r="B3" s="161"/>
      <c r="C3" s="116" t="s">
        <v>307</v>
      </c>
      <c r="D3" s="116"/>
    </row>
    <row r="4" spans="1:9">
      <c r="A4" s="161" t="s">
        <v>24</v>
      </c>
      <c r="B4" s="161"/>
      <c r="C4" s="109" t="s">
        <v>308</v>
      </c>
      <c r="D4" s="109"/>
    </row>
    <row r="5" spans="1:9">
      <c r="A5" s="161" t="s">
        <v>25</v>
      </c>
      <c r="B5" s="161"/>
      <c r="C5" s="27"/>
      <c r="D5" s="82"/>
    </row>
    <row r="6" spans="1:9" ht="18" customHeight="1" thickBot="1">
      <c r="A6" s="9"/>
      <c r="B6" s="78"/>
      <c r="C6" s="78"/>
      <c r="D6" s="83"/>
    </row>
    <row r="7" spans="1:9" ht="18" customHeight="1">
      <c r="A7" s="162" t="s">
        <v>44</v>
      </c>
      <c r="B7" s="164" t="s">
        <v>47</v>
      </c>
      <c r="C7" s="166" t="s">
        <v>22</v>
      </c>
      <c r="D7" s="159" t="s">
        <v>48</v>
      </c>
    </row>
    <row r="8" spans="1:9">
      <c r="A8" s="163"/>
      <c r="B8" s="165"/>
      <c r="C8" s="167"/>
      <c r="D8" s="160"/>
    </row>
    <row r="9" spans="1:9">
      <c r="A9" s="84">
        <v>1</v>
      </c>
      <c r="B9" s="85" t="s">
        <v>55</v>
      </c>
      <c r="C9" s="98" t="s">
        <v>307</v>
      </c>
      <c r="D9" s="86">
        <f>Kopsavilkums!E26</f>
        <v>0</v>
      </c>
    </row>
    <row r="10" spans="1:9" ht="39.6">
      <c r="A10" s="84"/>
      <c r="B10" s="85"/>
      <c r="C10" s="98" t="s">
        <v>315</v>
      </c>
      <c r="D10" s="86">
        <v>0</v>
      </c>
    </row>
    <row r="11" spans="1:9" ht="17.25" customHeight="1">
      <c r="A11" s="84"/>
      <c r="B11" s="75"/>
      <c r="C11" s="97" t="s">
        <v>49</v>
      </c>
      <c r="D11" s="87">
        <f>SUM(D9:D10)</f>
        <v>0</v>
      </c>
      <c r="E11" s="96"/>
      <c r="F11" s="96"/>
    </row>
    <row r="12" spans="1:9" ht="14.4" thickBot="1">
      <c r="A12" s="101"/>
      <c r="B12" s="102"/>
      <c r="C12" s="107" t="s">
        <v>45</v>
      </c>
      <c r="D12" s="103">
        <f>ROUND(D11*21%,2)</f>
        <v>0</v>
      </c>
    </row>
    <row r="13" spans="1:9" ht="14.4" thickBot="1">
      <c r="A13" s="104"/>
      <c r="B13" s="105"/>
      <c r="C13" s="108" t="s">
        <v>46</v>
      </c>
      <c r="D13" s="106">
        <f>SUM(D11:D12)</f>
        <v>0</v>
      </c>
    </row>
    <row r="16" spans="1:9" ht="14.4">
      <c r="A16" s="89" t="s">
        <v>52</v>
      </c>
      <c r="C16" s="117"/>
      <c r="D16" s="110"/>
      <c r="E16"/>
      <c r="F16"/>
      <c r="G16"/>
      <c r="H16"/>
      <c r="I16"/>
    </row>
    <row r="17" spans="1:9" ht="18" customHeight="1">
      <c r="A17" s="89"/>
      <c r="B17" s="156" t="s">
        <v>53</v>
      </c>
      <c r="C17" s="156"/>
      <c r="D17" s="156"/>
      <c r="E17"/>
      <c r="F17"/>
      <c r="G17"/>
      <c r="H17"/>
      <c r="I17"/>
    </row>
    <row r="18" spans="1:9" ht="14.4">
      <c r="A18" s="89" t="s">
        <v>54</v>
      </c>
      <c r="B18" s="111"/>
      <c r="C18" s="89"/>
      <c r="D18" s="89"/>
      <c r="E18"/>
      <c r="F18"/>
      <c r="G18"/>
      <c r="H18"/>
      <c r="I18"/>
    </row>
    <row r="19" spans="1:9" ht="14.4">
      <c r="A19" s="89"/>
      <c r="B19" s="90"/>
      <c r="C19" s="91"/>
      <c r="D19"/>
      <c r="E19"/>
      <c r="F19"/>
      <c r="G19"/>
      <c r="H19"/>
      <c r="I19"/>
    </row>
    <row r="20" spans="1:9" ht="14.4">
      <c r="A20" s="89" t="s">
        <v>314</v>
      </c>
      <c r="B20" s="90"/>
      <c r="C20" s="91"/>
      <c r="D20"/>
      <c r="E20"/>
      <c r="F20"/>
      <c r="G20"/>
      <c r="H20"/>
      <c r="I20"/>
    </row>
    <row r="21" spans="1:9" ht="14.4">
      <c r="A21" s="89"/>
      <c r="B21" s="90"/>
      <c r="C21" s="91"/>
      <c r="D21"/>
      <c r="E21"/>
      <c r="F21"/>
      <c r="G21"/>
      <c r="H21"/>
      <c r="I21"/>
    </row>
    <row r="22" spans="1:9" ht="14.4">
      <c r="A22" s="89"/>
      <c r="B22" s="90"/>
      <c r="C22" s="91"/>
      <c r="D22"/>
      <c r="E22"/>
      <c r="F22"/>
      <c r="G22"/>
      <c r="H22"/>
      <c r="I22"/>
    </row>
    <row r="23" spans="1:9" ht="14.4">
      <c r="A23" s="94"/>
      <c r="B23" s="92"/>
      <c r="C23" s="94"/>
      <c r="D23"/>
      <c r="E23"/>
      <c r="F23"/>
      <c r="G23"/>
      <c r="H23"/>
      <c r="I23"/>
    </row>
    <row r="24" spans="1:9" ht="14.4">
      <c r="A24" s="94"/>
      <c r="B24" s="92"/>
      <c r="C24" s="94"/>
      <c r="D24"/>
      <c r="E24"/>
      <c r="F24"/>
      <c r="G24"/>
      <c r="H24"/>
      <c r="I24"/>
    </row>
    <row r="25" spans="1:9" ht="14.4">
      <c r="A25" s="95"/>
      <c r="B25" s="94"/>
      <c r="C25" s="94"/>
      <c r="D25"/>
      <c r="E25"/>
      <c r="F25"/>
      <c r="G25"/>
      <c r="H25"/>
      <c r="I25"/>
    </row>
    <row r="28" spans="1:9" s="34" customFormat="1">
      <c r="A28" s="82"/>
      <c r="B28" s="82"/>
      <c r="C28" s="82"/>
      <c r="D28" s="88"/>
    </row>
    <row r="29" spans="1:9" s="34" customFormat="1">
      <c r="A29" s="82"/>
      <c r="B29" s="82"/>
      <c r="C29" s="82"/>
      <c r="D29" s="88"/>
    </row>
    <row r="30" spans="1:9" s="34" customFormat="1">
      <c r="A30" s="82"/>
      <c r="B30" s="82"/>
      <c r="C30" s="82"/>
      <c r="D30" s="88"/>
    </row>
  </sheetData>
  <mergeCells count="10">
    <mergeCell ref="B17:D17"/>
    <mergeCell ref="A1:D1"/>
    <mergeCell ref="D7:D8"/>
    <mergeCell ref="A5:B5"/>
    <mergeCell ref="A2:B2"/>
    <mergeCell ref="A3:B3"/>
    <mergeCell ref="A4:B4"/>
    <mergeCell ref="A7:A8"/>
    <mergeCell ref="B7:B8"/>
    <mergeCell ref="C7:C8"/>
  </mergeCells>
  <printOptions horizontalCentered="1"/>
  <pageMargins left="0.31496062992125984" right="0.31496062992125984" top="0.74803149606299213" bottom="0.74803149606299213" header="0.31496062992125984" footer="0.31496062992125984"/>
  <pageSetup paperSize="9" firstPageNumber="103" fitToHeight="0" orientation="landscape" useFirstPageNumber="1"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37"/>
  <sheetViews>
    <sheetView showZeros="0" view="pageBreakPreview" topLeftCell="A6" zoomScaleNormal="100" zoomScaleSheetLayoutView="100" workbookViewId="0">
      <selection activeCell="C18" sqref="C18:D18"/>
    </sheetView>
  </sheetViews>
  <sheetFormatPr defaultRowHeight="13.8"/>
  <cols>
    <col min="1" max="1" width="6" style="29" customWidth="1"/>
    <col min="2" max="2" width="25.6640625" style="29" customWidth="1"/>
    <col min="3" max="3" width="46.44140625" style="29" customWidth="1"/>
    <col min="4" max="4" width="10.5546875" style="29" customWidth="1"/>
    <col min="5" max="5" width="21" style="39" customWidth="1"/>
    <col min="6" max="6" width="20" style="39" customWidth="1"/>
    <col min="7" max="7" width="19.6640625" style="39" customWidth="1"/>
    <col min="8" max="8" width="18.44140625" style="39" customWidth="1"/>
    <col min="9" max="9" width="20.5546875" style="39" customWidth="1"/>
    <col min="10" max="14" width="9.109375" style="29"/>
    <col min="15" max="15" width="10.109375" style="29" bestFit="1" customWidth="1"/>
    <col min="16" max="255" width="9.109375" style="29"/>
    <col min="256" max="256" width="4.6640625" style="29" customWidth="1"/>
    <col min="257" max="257" width="3.5546875" style="29" bestFit="1" customWidth="1"/>
    <col min="258" max="258" width="13.44140625" style="29" bestFit="1" customWidth="1"/>
    <col min="259" max="259" width="45.88671875" style="29" customWidth="1"/>
    <col min="260" max="260" width="3.44140625" style="29" bestFit="1" customWidth="1"/>
    <col min="261" max="261" width="15.109375" style="29" customWidth="1"/>
    <col min="262" max="262" width="13.6640625" style="29" customWidth="1"/>
    <col min="263" max="263" width="16.109375" style="29" customWidth="1"/>
    <col min="264" max="264" width="12.44140625" style="29" customWidth="1"/>
    <col min="265" max="265" width="16.88671875" style="29" customWidth="1"/>
    <col min="266" max="270" width="9.109375" style="29"/>
    <col min="271" max="271" width="10.109375" style="29" bestFit="1" customWidth="1"/>
    <col min="272" max="511" width="9.109375" style="29"/>
    <col min="512" max="512" width="4.6640625" style="29" customWidth="1"/>
    <col min="513" max="513" width="3.5546875" style="29" bestFit="1" customWidth="1"/>
    <col min="514" max="514" width="13.44140625" style="29" bestFit="1" customWidth="1"/>
    <col min="515" max="515" width="45.88671875" style="29" customWidth="1"/>
    <col min="516" max="516" width="3.44140625" style="29" bestFit="1" customWidth="1"/>
    <col min="517" max="517" width="15.109375" style="29" customWidth="1"/>
    <col min="518" max="518" width="13.6640625" style="29" customWidth="1"/>
    <col min="519" max="519" width="16.109375" style="29" customWidth="1"/>
    <col min="520" max="520" width="12.44140625" style="29" customWidth="1"/>
    <col min="521" max="521" width="16.88671875" style="29" customWidth="1"/>
    <col min="522" max="526" width="9.109375" style="29"/>
    <col min="527" max="527" width="10.109375" style="29" bestFit="1" customWidth="1"/>
    <col min="528" max="767" width="9.109375" style="29"/>
    <col min="768" max="768" width="4.6640625" style="29" customWidth="1"/>
    <col min="769" max="769" width="3.5546875" style="29" bestFit="1" customWidth="1"/>
    <col min="770" max="770" width="13.44140625" style="29" bestFit="1" customWidth="1"/>
    <col min="771" max="771" width="45.88671875" style="29" customWidth="1"/>
    <col min="772" max="772" width="3.44140625" style="29" bestFit="1" customWidth="1"/>
    <col min="773" max="773" width="15.109375" style="29" customWidth="1"/>
    <col min="774" max="774" width="13.6640625" style="29" customWidth="1"/>
    <col min="775" max="775" width="16.109375" style="29" customWidth="1"/>
    <col min="776" max="776" width="12.44140625" style="29" customWidth="1"/>
    <col min="777" max="777" width="16.88671875" style="29" customWidth="1"/>
    <col min="778" max="782" width="9.109375" style="29"/>
    <col min="783" max="783" width="10.109375" style="29" bestFit="1" customWidth="1"/>
    <col min="784" max="1023" width="9.109375" style="29"/>
    <col min="1024" max="1024" width="4.6640625" style="29" customWidth="1"/>
    <col min="1025" max="1025" width="3.5546875" style="29" bestFit="1" customWidth="1"/>
    <col min="1026" max="1026" width="13.44140625" style="29" bestFit="1" customWidth="1"/>
    <col min="1027" max="1027" width="45.88671875" style="29" customWidth="1"/>
    <col min="1028" max="1028" width="3.44140625" style="29" bestFit="1" customWidth="1"/>
    <col min="1029" max="1029" width="15.109375" style="29" customWidth="1"/>
    <col min="1030" max="1030" width="13.6640625" style="29" customWidth="1"/>
    <col min="1031" max="1031" width="16.109375" style="29" customWidth="1"/>
    <col min="1032" max="1032" width="12.44140625" style="29" customWidth="1"/>
    <col min="1033" max="1033" width="16.88671875" style="29" customWidth="1"/>
    <col min="1034" max="1038" width="9.109375" style="29"/>
    <col min="1039" max="1039" width="10.109375" style="29" bestFit="1" customWidth="1"/>
    <col min="1040" max="1279" width="9.109375" style="29"/>
    <col min="1280" max="1280" width="4.6640625" style="29" customWidth="1"/>
    <col min="1281" max="1281" width="3.5546875" style="29" bestFit="1" customWidth="1"/>
    <col min="1282" max="1282" width="13.44140625" style="29" bestFit="1" customWidth="1"/>
    <col min="1283" max="1283" width="45.88671875" style="29" customWidth="1"/>
    <col min="1284" max="1284" width="3.44140625" style="29" bestFit="1" customWidth="1"/>
    <col min="1285" max="1285" width="15.109375" style="29" customWidth="1"/>
    <col min="1286" max="1286" width="13.6640625" style="29" customWidth="1"/>
    <col min="1287" max="1287" width="16.109375" style="29" customWidth="1"/>
    <col min="1288" max="1288" width="12.44140625" style="29" customWidth="1"/>
    <col min="1289" max="1289" width="16.88671875" style="29" customWidth="1"/>
    <col min="1290" max="1294" width="9.109375" style="29"/>
    <col min="1295" max="1295" width="10.109375" style="29" bestFit="1" customWidth="1"/>
    <col min="1296" max="1535" width="9.109375" style="29"/>
    <col min="1536" max="1536" width="4.6640625" style="29" customWidth="1"/>
    <col min="1537" max="1537" width="3.5546875" style="29" bestFit="1" customWidth="1"/>
    <col min="1538" max="1538" width="13.44140625" style="29" bestFit="1" customWidth="1"/>
    <col min="1539" max="1539" width="45.88671875" style="29" customWidth="1"/>
    <col min="1540" max="1540" width="3.44140625" style="29" bestFit="1" customWidth="1"/>
    <col min="1541" max="1541" width="15.109375" style="29" customWidth="1"/>
    <col min="1542" max="1542" width="13.6640625" style="29" customWidth="1"/>
    <col min="1543" max="1543" width="16.109375" style="29" customWidth="1"/>
    <col min="1544" max="1544" width="12.44140625" style="29" customWidth="1"/>
    <col min="1545" max="1545" width="16.88671875" style="29" customWidth="1"/>
    <col min="1546" max="1550" width="9.109375" style="29"/>
    <col min="1551" max="1551" width="10.109375" style="29" bestFit="1" customWidth="1"/>
    <col min="1552" max="1791" width="9.109375" style="29"/>
    <col min="1792" max="1792" width="4.6640625" style="29" customWidth="1"/>
    <col min="1793" max="1793" width="3.5546875" style="29" bestFit="1" customWidth="1"/>
    <col min="1794" max="1794" width="13.44140625" style="29" bestFit="1" customWidth="1"/>
    <col min="1795" max="1795" width="45.88671875" style="29" customWidth="1"/>
    <col min="1796" max="1796" width="3.44140625" style="29" bestFit="1" customWidth="1"/>
    <col min="1797" max="1797" width="15.109375" style="29" customWidth="1"/>
    <col min="1798" max="1798" width="13.6640625" style="29" customWidth="1"/>
    <col min="1799" max="1799" width="16.109375" style="29" customWidth="1"/>
    <col min="1800" max="1800" width="12.44140625" style="29" customWidth="1"/>
    <col min="1801" max="1801" width="16.88671875" style="29" customWidth="1"/>
    <col min="1802" max="1806" width="9.109375" style="29"/>
    <col min="1807" max="1807" width="10.109375" style="29" bestFit="1" customWidth="1"/>
    <col min="1808" max="2047" width="9.109375" style="29"/>
    <col min="2048" max="2048" width="4.6640625" style="29" customWidth="1"/>
    <col min="2049" max="2049" width="3.5546875" style="29" bestFit="1" customWidth="1"/>
    <col min="2050" max="2050" width="13.44140625" style="29" bestFit="1" customWidth="1"/>
    <col min="2051" max="2051" width="45.88671875" style="29" customWidth="1"/>
    <col min="2052" max="2052" width="3.44140625" style="29" bestFit="1" customWidth="1"/>
    <col min="2053" max="2053" width="15.109375" style="29" customWidth="1"/>
    <col min="2054" max="2054" width="13.6640625" style="29" customWidth="1"/>
    <col min="2055" max="2055" width="16.109375" style="29" customWidth="1"/>
    <col min="2056" max="2056" width="12.44140625" style="29" customWidth="1"/>
    <col min="2057" max="2057" width="16.88671875" style="29" customWidth="1"/>
    <col min="2058" max="2062" width="9.109375" style="29"/>
    <col min="2063" max="2063" width="10.109375" style="29" bestFit="1" customWidth="1"/>
    <col min="2064" max="2303" width="9.109375" style="29"/>
    <col min="2304" max="2304" width="4.6640625" style="29" customWidth="1"/>
    <col min="2305" max="2305" width="3.5546875" style="29" bestFit="1" customWidth="1"/>
    <col min="2306" max="2306" width="13.44140625" style="29" bestFit="1" customWidth="1"/>
    <col min="2307" max="2307" width="45.88671875" style="29" customWidth="1"/>
    <col min="2308" max="2308" width="3.44140625" style="29" bestFit="1" customWidth="1"/>
    <col min="2309" max="2309" width="15.109375" style="29" customWidth="1"/>
    <col min="2310" max="2310" width="13.6640625" style="29" customWidth="1"/>
    <col min="2311" max="2311" width="16.109375" style="29" customWidth="1"/>
    <col min="2312" max="2312" width="12.44140625" style="29" customWidth="1"/>
    <col min="2313" max="2313" width="16.88671875" style="29" customWidth="1"/>
    <col min="2314" max="2318" width="9.109375" style="29"/>
    <col min="2319" max="2319" width="10.109375" style="29" bestFit="1" customWidth="1"/>
    <col min="2320" max="2559" width="9.109375" style="29"/>
    <col min="2560" max="2560" width="4.6640625" style="29" customWidth="1"/>
    <col min="2561" max="2561" width="3.5546875" style="29" bestFit="1" customWidth="1"/>
    <col min="2562" max="2562" width="13.44140625" style="29" bestFit="1" customWidth="1"/>
    <col min="2563" max="2563" width="45.88671875" style="29" customWidth="1"/>
    <col min="2564" max="2564" width="3.44140625" style="29" bestFit="1" customWidth="1"/>
    <col min="2565" max="2565" width="15.109375" style="29" customWidth="1"/>
    <col min="2566" max="2566" width="13.6640625" style="29" customWidth="1"/>
    <col min="2567" max="2567" width="16.109375" style="29" customWidth="1"/>
    <col min="2568" max="2568" width="12.44140625" style="29" customWidth="1"/>
    <col min="2569" max="2569" width="16.88671875" style="29" customWidth="1"/>
    <col min="2570" max="2574" width="9.109375" style="29"/>
    <col min="2575" max="2575" width="10.109375" style="29" bestFit="1" customWidth="1"/>
    <col min="2576" max="2815" width="9.109375" style="29"/>
    <col min="2816" max="2816" width="4.6640625" style="29" customWidth="1"/>
    <col min="2817" max="2817" width="3.5546875" style="29" bestFit="1" customWidth="1"/>
    <col min="2818" max="2818" width="13.44140625" style="29" bestFit="1" customWidth="1"/>
    <col min="2819" max="2819" width="45.88671875" style="29" customWidth="1"/>
    <col min="2820" max="2820" width="3.44140625" style="29" bestFit="1" customWidth="1"/>
    <col min="2821" max="2821" width="15.109375" style="29" customWidth="1"/>
    <col min="2822" max="2822" width="13.6640625" style="29" customWidth="1"/>
    <col min="2823" max="2823" width="16.109375" style="29" customWidth="1"/>
    <col min="2824" max="2824" width="12.44140625" style="29" customWidth="1"/>
    <col min="2825" max="2825" width="16.88671875" style="29" customWidth="1"/>
    <col min="2826" max="2830" width="9.109375" style="29"/>
    <col min="2831" max="2831" width="10.109375" style="29" bestFit="1" customWidth="1"/>
    <col min="2832" max="3071" width="9.109375" style="29"/>
    <col min="3072" max="3072" width="4.6640625" style="29" customWidth="1"/>
    <col min="3073" max="3073" width="3.5546875" style="29" bestFit="1" customWidth="1"/>
    <col min="3074" max="3074" width="13.44140625" style="29" bestFit="1" customWidth="1"/>
    <col min="3075" max="3075" width="45.88671875" style="29" customWidth="1"/>
    <col min="3076" max="3076" width="3.44140625" style="29" bestFit="1" customWidth="1"/>
    <col min="3077" max="3077" width="15.109375" style="29" customWidth="1"/>
    <col min="3078" max="3078" width="13.6640625" style="29" customWidth="1"/>
    <col min="3079" max="3079" width="16.109375" style="29" customWidth="1"/>
    <col min="3080" max="3080" width="12.44140625" style="29" customWidth="1"/>
    <col min="3081" max="3081" width="16.88671875" style="29" customWidth="1"/>
    <col min="3082" max="3086" width="9.109375" style="29"/>
    <col min="3087" max="3087" width="10.109375" style="29" bestFit="1" customWidth="1"/>
    <col min="3088" max="3327" width="9.109375" style="29"/>
    <col min="3328" max="3328" width="4.6640625" style="29" customWidth="1"/>
    <col min="3329" max="3329" width="3.5546875" style="29" bestFit="1" customWidth="1"/>
    <col min="3330" max="3330" width="13.44140625" style="29" bestFit="1" customWidth="1"/>
    <col min="3331" max="3331" width="45.88671875" style="29" customWidth="1"/>
    <col min="3332" max="3332" width="3.44140625" style="29" bestFit="1" customWidth="1"/>
    <col min="3333" max="3333" width="15.109375" style="29" customWidth="1"/>
    <col min="3334" max="3334" width="13.6640625" style="29" customWidth="1"/>
    <col min="3335" max="3335" width="16.109375" style="29" customWidth="1"/>
    <col min="3336" max="3336" width="12.44140625" style="29" customWidth="1"/>
    <col min="3337" max="3337" width="16.88671875" style="29" customWidth="1"/>
    <col min="3338" max="3342" width="9.109375" style="29"/>
    <col min="3343" max="3343" width="10.109375" style="29" bestFit="1" customWidth="1"/>
    <col min="3344" max="3583" width="9.109375" style="29"/>
    <col min="3584" max="3584" width="4.6640625" style="29" customWidth="1"/>
    <col min="3585" max="3585" width="3.5546875" style="29" bestFit="1" customWidth="1"/>
    <col min="3586" max="3586" width="13.44140625" style="29" bestFit="1" customWidth="1"/>
    <col min="3587" max="3587" width="45.88671875" style="29" customWidth="1"/>
    <col min="3588" max="3588" width="3.44140625" style="29" bestFit="1" customWidth="1"/>
    <col min="3589" max="3589" width="15.109375" style="29" customWidth="1"/>
    <col min="3590" max="3590" width="13.6640625" style="29" customWidth="1"/>
    <col min="3591" max="3591" width="16.109375" style="29" customWidth="1"/>
    <col min="3592" max="3592" width="12.44140625" style="29" customWidth="1"/>
    <col min="3593" max="3593" width="16.88671875" style="29" customWidth="1"/>
    <col min="3594" max="3598" width="9.109375" style="29"/>
    <col min="3599" max="3599" width="10.109375" style="29" bestFit="1" customWidth="1"/>
    <col min="3600" max="3839" width="9.109375" style="29"/>
    <col min="3840" max="3840" width="4.6640625" style="29" customWidth="1"/>
    <col min="3841" max="3841" width="3.5546875" style="29" bestFit="1" customWidth="1"/>
    <col min="3842" max="3842" width="13.44140625" style="29" bestFit="1" customWidth="1"/>
    <col min="3843" max="3843" width="45.88671875" style="29" customWidth="1"/>
    <col min="3844" max="3844" width="3.44140625" style="29" bestFit="1" customWidth="1"/>
    <col min="3845" max="3845" width="15.109375" style="29" customWidth="1"/>
    <col min="3846" max="3846" width="13.6640625" style="29" customWidth="1"/>
    <col min="3847" max="3847" width="16.109375" style="29" customWidth="1"/>
    <col min="3848" max="3848" width="12.44140625" style="29" customWidth="1"/>
    <col min="3849" max="3849" width="16.88671875" style="29" customWidth="1"/>
    <col min="3850" max="3854" width="9.109375" style="29"/>
    <col min="3855" max="3855" width="10.109375" style="29" bestFit="1" customWidth="1"/>
    <col min="3856" max="4095" width="9.109375" style="29"/>
    <col min="4096" max="4096" width="4.6640625" style="29" customWidth="1"/>
    <col min="4097" max="4097" width="3.5546875" style="29" bestFit="1" customWidth="1"/>
    <col min="4098" max="4098" width="13.44140625" style="29" bestFit="1" customWidth="1"/>
    <col min="4099" max="4099" width="45.88671875" style="29" customWidth="1"/>
    <col min="4100" max="4100" width="3.44140625" style="29" bestFit="1" customWidth="1"/>
    <col min="4101" max="4101" width="15.109375" style="29" customWidth="1"/>
    <col min="4102" max="4102" width="13.6640625" style="29" customWidth="1"/>
    <col min="4103" max="4103" width="16.109375" style="29" customWidth="1"/>
    <col min="4104" max="4104" width="12.44140625" style="29" customWidth="1"/>
    <col min="4105" max="4105" width="16.88671875" style="29" customWidth="1"/>
    <col min="4106" max="4110" width="9.109375" style="29"/>
    <col min="4111" max="4111" width="10.109375" style="29" bestFit="1" customWidth="1"/>
    <col min="4112" max="4351" width="9.109375" style="29"/>
    <col min="4352" max="4352" width="4.6640625" style="29" customWidth="1"/>
    <col min="4353" max="4353" width="3.5546875" style="29" bestFit="1" customWidth="1"/>
    <col min="4354" max="4354" width="13.44140625" style="29" bestFit="1" customWidth="1"/>
    <col min="4355" max="4355" width="45.88671875" style="29" customWidth="1"/>
    <col min="4356" max="4356" width="3.44140625" style="29" bestFit="1" customWidth="1"/>
    <col min="4357" max="4357" width="15.109375" style="29" customWidth="1"/>
    <col min="4358" max="4358" width="13.6640625" style="29" customWidth="1"/>
    <col min="4359" max="4359" width="16.109375" style="29" customWidth="1"/>
    <col min="4360" max="4360" width="12.44140625" style="29" customWidth="1"/>
    <col min="4361" max="4361" width="16.88671875" style="29" customWidth="1"/>
    <col min="4362" max="4366" width="9.109375" style="29"/>
    <col min="4367" max="4367" width="10.109375" style="29" bestFit="1" customWidth="1"/>
    <col min="4368" max="4607" width="9.109375" style="29"/>
    <col min="4608" max="4608" width="4.6640625" style="29" customWidth="1"/>
    <col min="4609" max="4609" width="3.5546875" style="29" bestFit="1" customWidth="1"/>
    <col min="4610" max="4610" width="13.44140625" style="29" bestFit="1" customWidth="1"/>
    <col min="4611" max="4611" width="45.88671875" style="29" customWidth="1"/>
    <col min="4612" max="4612" width="3.44140625" style="29" bestFit="1" customWidth="1"/>
    <col min="4613" max="4613" width="15.109375" style="29" customWidth="1"/>
    <col min="4614" max="4614" width="13.6640625" style="29" customWidth="1"/>
    <col min="4615" max="4615" width="16.109375" style="29" customWidth="1"/>
    <col min="4616" max="4616" width="12.44140625" style="29" customWidth="1"/>
    <col min="4617" max="4617" width="16.88671875" style="29" customWidth="1"/>
    <col min="4618" max="4622" width="9.109375" style="29"/>
    <col min="4623" max="4623" width="10.109375" style="29" bestFit="1" customWidth="1"/>
    <col min="4624" max="4863" width="9.109375" style="29"/>
    <col min="4864" max="4864" width="4.6640625" style="29" customWidth="1"/>
    <col min="4865" max="4865" width="3.5546875" style="29" bestFit="1" customWidth="1"/>
    <col min="4866" max="4866" width="13.44140625" style="29" bestFit="1" customWidth="1"/>
    <col min="4867" max="4867" width="45.88671875" style="29" customWidth="1"/>
    <col min="4868" max="4868" width="3.44140625" style="29" bestFit="1" customWidth="1"/>
    <col min="4869" max="4869" width="15.109375" style="29" customWidth="1"/>
    <col min="4870" max="4870" width="13.6640625" style="29" customWidth="1"/>
    <col min="4871" max="4871" width="16.109375" style="29" customWidth="1"/>
    <col min="4872" max="4872" width="12.44140625" style="29" customWidth="1"/>
    <col min="4873" max="4873" width="16.88671875" style="29" customWidth="1"/>
    <col min="4874" max="4878" width="9.109375" style="29"/>
    <col min="4879" max="4879" width="10.109375" style="29" bestFit="1" customWidth="1"/>
    <col min="4880" max="5119" width="9.109375" style="29"/>
    <col min="5120" max="5120" width="4.6640625" style="29" customWidth="1"/>
    <col min="5121" max="5121" width="3.5546875" style="29" bestFit="1" customWidth="1"/>
    <col min="5122" max="5122" width="13.44140625" style="29" bestFit="1" customWidth="1"/>
    <col min="5123" max="5123" width="45.88671875" style="29" customWidth="1"/>
    <col min="5124" max="5124" width="3.44140625" style="29" bestFit="1" customWidth="1"/>
    <col min="5125" max="5125" width="15.109375" style="29" customWidth="1"/>
    <col min="5126" max="5126" width="13.6640625" style="29" customWidth="1"/>
    <col min="5127" max="5127" width="16.109375" style="29" customWidth="1"/>
    <col min="5128" max="5128" width="12.44140625" style="29" customWidth="1"/>
    <col min="5129" max="5129" width="16.88671875" style="29" customWidth="1"/>
    <col min="5130" max="5134" width="9.109375" style="29"/>
    <col min="5135" max="5135" width="10.109375" style="29" bestFit="1" customWidth="1"/>
    <col min="5136" max="5375" width="9.109375" style="29"/>
    <col min="5376" max="5376" width="4.6640625" style="29" customWidth="1"/>
    <col min="5377" max="5377" width="3.5546875" style="29" bestFit="1" customWidth="1"/>
    <col min="5378" max="5378" width="13.44140625" style="29" bestFit="1" customWidth="1"/>
    <col min="5379" max="5379" width="45.88671875" style="29" customWidth="1"/>
    <col min="5380" max="5380" width="3.44140625" style="29" bestFit="1" customWidth="1"/>
    <col min="5381" max="5381" width="15.109375" style="29" customWidth="1"/>
    <col min="5382" max="5382" width="13.6640625" style="29" customWidth="1"/>
    <col min="5383" max="5383" width="16.109375" style="29" customWidth="1"/>
    <col min="5384" max="5384" width="12.44140625" style="29" customWidth="1"/>
    <col min="5385" max="5385" width="16.88671875" style="29" customWidth="1"/>
    <col min="5386" max="5390" width="9.109375" style="29"/>
    <col min="5391" max="5391" width="10.109375" style="29" bestFit="1" customWidth="1"/>
    <col min="5392" max="5631" width="9.109375" style="29"/>
    <col min="5632" max="5632" width="4.6640625" style="29" customWidth="1"/>
    <col min="5633" max="5633" width="3.5546875" style="29" bestFit="1" customWidth="1"/>
    <col min="5634" max="5634" width="13.44140625" style="29" bestFit="1" customWidth="1"/>
    <col min="5635" max="5635" width="45.88671875" style="29" customWidth="1"/>
    <col min="5636" max="5636" width="3.44140625" style="29" bestFit="1" customWidth="1"/>
    <col min="5637" max="5637" width="15.109375" style="29" customWidth="1"/>
    <col min="5638" max="5638" width="13.6640625" style="29" customWidth="1"/>
    <col min="5639" max="5639" width="16.109375" style="29" customWidth="1"/>
    <col min="5640" max="5640" width="12.44140625" style="29" customWidth="1"/>
    <col min="5641" max="5641" width="16.88671875" style="29" customWidth="1"/>
    <col min="5642" max="5646" width="9.109375" style="29"/>
    <col min="5647" max="5647" width="10.109375" style="29" bestFit="1" customWidth="1"/>
    <col min="5648" max="5887" width="9.109375" style="29"/>
    <col min="5888" max="5888" width="4.6640625" style="29" customWidth="1"/>
    <col min="5889" max="5889" width="3.5546875" style="29" bestFit="1" customWidth="1"/>
    <col min="5890" max="5890" width="13.44140625" style="29" bestFit="1" customWidth="1"/>
    <col min="5891" max="5891" width="45.88671875" style="29" customWidth="1"/>
    <col min="5892" max="5892" width="3.44140625" style="29" bestFit="1" customWidth="1"/>
    <col min="5893" max="5893" width="15.109375" style="29" customWidth="1"/>
    <col min="5894" max="5894" width="13.6640625" style="29" customWidth="1"/>
    <col min="5895" max="5895" width="16.109375" style="29" customWidth="1"/>
    <col min="5896" max="5896" width="12.44140625" style="29" customWidth="1"/>
    <col min="5897" max="5897" width="16.88671875" style="29" customWidth="1"/>
    <col min="5898" max="5902" width="9.109375" style="29"/>
    <col min="5903" max="5903" width="10.109375" style="29" bestFit="1" customWidth="1"/>
    <col min="5904" max="6143" width="9.109375" style="29"/>
    <col min="6144" max="6144" width="4.6640625" style="29" customWidth="1"/>
    <col min="6145" max="6145" width="3.5546875" style="29" bestFit="1" customWidth="1"/>
    <col min="6146" max="6146" width="13.44140625" style="29" bestFit="1" customWidth="1"/>
    <col min="6147" max="6147" width="45.88671875" style="29" customWidth="1"/>
    <col min="6148" max="6148" width="3.44140625" style="29" bestFit="1" customWidth="1"/>
    <col min="6149" max="6149" width="15.109375" style="29" customWidth="1"/>
    <col min="6150" max="6150" width="13.6640625" style="29" customWidth="1"/>
    <col min="6151" max="6151" width="16.109375" style="29" customWidth="1"/>
    <col min="6152" max="6152" width="12.44140625" style="29" customWidth="1"/>
    <col min="6153" max="6153" width="16.88671875" style="29" customWidth="1"/>
    <col min="6154" max="6158" width="9.109375" style="29"/>
    <col min="6159" max="6159" width="10.109375" style="29" bestFit="1" customWidth="1"/>
    <col min="6160" max="6399" width="9.109375" style="29"/>
    <col min="6400" max="6400" width="4.6640625" style="29" customWidth="1"/>
    <col min="6401" max="6401" width="3.5546875" style="29" bestFit="1" customWidth="1"/>
    <col min="6402" max="6402" width="13.44140625" style="29" bestFit="1" customWidth="1"/>
    <col min="6403" max="6403" width="45.88671875" style="29" customWidth="1"/>
    <col min="6404" max="6404" width="3.44140625" style="29" bestFit="1" customWidth="1"/>
    <col min="6405" max="6405" width="15.109375" style="29" customWidth="1"/>
    <col min="6406" max="6406" width="13.6640625" style="29" customWidth="1"/>
    <col min="6407" max="6407" width="16.109375" style="29" customWidth="1"/>
    <col min="6408" max="6408" width="12.44140625" style="29" customWidth="1"/>
    <col min="6409" max="6409" width="16.88671875" style="29" customWidth="1"/>
    <col min="6410" max="6414" width="9.109375" style="29"/>
    <col min="6415" max="6415" width="10.109375" style="29" bestFit="1" customWidth="1"/>
    <col min="6416" max="6655" width="9.109375" style="29"/>
    <col min="6656" max="6656" width="4.6640625" style="29" customWidth="1"/>
    <col min="6657" max="6657" width="3.5546875" style="29" bestFit="1" customWidth="1"/>
    <col min="6658" max="6658" width="13.44140625" style="29" bestFit="1" customWidth="1"/>
    <col min="6659" max="6659" width="45.88671875" style="29" customWidth="1"/>
    <col min="6660" max="6660" width="3.44140625" style="29" bestFit="1" customWidth="1"/>
    <col min="6661" max="6661" width="15.109375" style="29" customWidth="1"/>
    <col min="6662" max="6662" width="13.6640625" style="29" customWidth="1"/>
    <col min="6663" max="6663" width="16.109375" style="29" customWidth="1"/>
    <col min="6664" max="6664" width="12.44140625" style="29" customWidth="1"/>
    <col min="6665" max="6665" width="16.88671875" style="29" customWidth="1"/>
    <col min="6666" max="6670" width="9.109375" style="29"/>
    <col min="6671" max="6671" width="10.109375" style="29" bestFit="1" customWidth="1"/>
    <col min="6672" max="6911" width="9.109375" style="29"/>
    <col min="6912" max="6912" width="4.6640625" style="29" customWidth="1"/>
    <col min="6913" max="6913" width="3.5546875" style="29" bestFit="1" customWidth="1"/>
    <col min="6914" max="6914" width="13.44140625" style="29" bestFit="1" customWidth="1"/>
    <col min="6915" max="6915" width="45.88671875" style="29" customWidth="1"/>
    <col min="6916" max="6916" width="3.44140625" style="29" bestFit="1" customWidth="1"/>
    <col min="6917" max="6917" width="15.109375" style="29" customWidth="1"/>
    <col min="6918" max="6918" width="13.6640625" style="29" customWidth="1"/>
    <col min="6919" max="6919" width="16.109375" style="29" customWidth="1"/>
    <col min="6920" max="6920" width="12.44140625" style="29" customWidth="1"/>
    <col min="6921" max="6921" width="16.88671875" style="29" customWidth="1"/>
    <col min="6922" max="6926" width="9.109375" style="29"/>
    <col min="6927" max="6927" width="10.109375" style="29" bestFit="1" customWidth="1"/>
    <col min="6928" max="7167" width="9.109375" style="29"/>
    <col min="7168" max="7168" width="4.6640625" style="29" customWidth="1"/>
    <col min="7169" max="7169" width="3.5546875" style="29" bestFit="1" customWidth="1"/>
    <col min="7170" max="7170" width="13.44140625" style="29" bestFit="1" customWidth="1"/>
    <col min="7171" max="7171" width="45.88671875" style="29" customWidth="1"/>
    <col min="7172" max="7172" width="3.44140625" style="29" bestFit="1" customWidth="1"/>
    <col min="7173" max="7173" width="15.109375" style="29" customWidth="1"/>
    <col min="7174" max="7174" width="13.6640625" style="29" customWidth="1"/>
    <col min="7175" max="7175" width="16.109375" style="29" customWidth="1"/>
    <col min="7176" max="7176" width="12.44140625" style="29" customWidth="1"/>
    <col min="7177" max="7177" width="16.88671875" style="29" customWidth="1"/>
    <col min="7178" max="7182" width="9.109375" style="29"/>
    <col min="7183" max="7183" width="10.109375" style="29" bestFit="1" customWidth="1"/>
    <col min="7184" max="7423" width="9.109375" style="29"/>
    <col min="7424" max="7424" width="4.6640625" style="29" customWidth="1"/>
    <col min="7425" max="7425" width="3.5546875" style="29" bestFit="1" customWidth="1"/>
    <col min="7426" max="7426" width="13.44140625" style="29" bestFit="1" customWidth="1"/>
    <col min="7427" max="7427" width="45.88671875" style="29" customWidth="1"/>
    <col min="7428" max="7428" width="3.44140625" style="29" bestFit="1" customWidth="1"/>
    <col min="7429" max="7429" width="15.109375" style="29" customWidth="1"/>
    <col min="7430" max="7430" width="13.6640625" style="29" customWidth="1"/>
    <col min="7431" max="7431" width="16.109375" style="29" customWidth="1"/>
    <col min="7432" max="7432" width="12.44140625" style="29" customWidth="1"/>
    <col min="7433" max="7433" width="16.88671875" style="29" customWidth="1"/>
    <col min="7434" max="7438" width="9.109375" style="29"/>
    <col min="7439" max="7439" width="10.109375" style="29" bestFit="1" customWidth="1"/>
    <col min="7440" max="7679" width="9.109375" style="29"/>
    <col min="7680" max="7680" width="4.6640625" style="29" customWidth="1"/>
    <col min="7681" max="7681" width="3.5546875" style="29" bestFit="1" customWidth="1"/>
    <col min="7682" max="7682" width="13.44140625" style="29" bestFit="1" customWidth="1"/>
    <col min="7683" max="7683" width="45.88671875" style="29" customWidth="1"/>
    <col min="7684" max="7684" width="3.44140625" style="29" bestFit="1" customWidth="1"/>
    <col min="7685" max="7685" width="15.109375" style="29" customWidth="1"/>
    <col min="7686" max="7686" width="13.6640625" style="29" customWidth="1"/>
    <col min="7687" max="7687" width="16.109375" style="29" customWidth="1"/>
    <col min="7688" max="7688" width="12.44140625" style="29" customWidth="1"/>
    <col min="7689" max="7689" width="16.88671875" style="29" customWidth="1"/>
    <col min="7690" max="7694" width="9.109375" style="29"/>
    <col min="7695" max="7695" width="10.109375" style="29" bestFit="1" customWidth="1"/>
    <col min="7696" max="7935" width="9.109375" style="29"/>
    <col min="7936" max="7936" width="4.6640625" style="29" customWidth="1"/>
    <col min="7937" max="7937" width="3.5546875" style="29" bestFit="1" customWidth="1"/>
    <col min="7938" max="7938" width="13.44140625" style="29" bestFit="1" customWidth="1"/>
    <col min="7939" max="7939" width="45.88671875" style="29" customWidth="1"/>
    <col min="7940" max="7940" width="3.44140625" style="29" bestFit="1" customWidth="1"/>
    <col min="7941" max="7941" width="15.109375" style="29" customWidth="1"/>
    <col min="7942" max="7942" width="13.6640625" style="29" customWidth="1"/>
    <col min="7943" max="7943" width="16.109375" style="29" customWidth="1"/>
    <col min="7944" max="7944" width="12.44140625" style="29" customWidth="1"/>
    <col min="7945" max="7945" width="16.88671875" style="29" customWidth="1"/>
    <col min="7946" max="7950" width="9.109375" style="29"/>
    <col min="7951" max="7951" width="10.109375" style="29" bestFit="1" customWidth="1"/>
    <col min="7952" max="8191" width="9.109375" style="29"/>
    <col min="8192" max="8192" width="4.6640625" style="29" customWidth="1"/>
    <col min="8193" max="8193" width="3.5546875" style="29" bestFit="1" customWidth="1"/>
    <col min="8194" max="8194" width="13.44140625" style="29" bestFit="1" customWidth="1"/>
    <col min="8195" max="8195" width="45.88671875" style="29" customWidth="1"/>
    <col min="8196" max="8196" width="3.44140625" style="29" bestFit="1" customWidth="1"/>
    <col min="8197" max="8197" width="15.109375" style="29" customWidth="1"/>
    <col min="8198" max="8198" width="13.6640625" style="29" customWidth="1"/>
    <col min="8199" max="8199" width="16.109375" style="29" customWidth="1"/>
    <col min="8200" max="8200" width="12.44140625" style="29" customWidth="1"/>
    <col min="8201" max="8201" width="16.88671875" style="29" customWidth="1"/>
    <col min="8202" max="8206" width="9.109375" style="29"/>
    <col min="8207" max="8207" width="10.109375" style="29" bestFit="1" customWidth="1"/>
    <col min="8208" max="8447" width="9.109375" style="29"/>
    <col min="8448" max="8448" width="4.6640625" style="29" customWidth="1"/>
    <col min="8449" max="8449" width="3.5546875" style="29" bestFit="1" customWidth="1"/>
    <col min="8450" max="8450" width="13.44140625" style="29" bestFit="1" customWidth="1"/>
    <col min="8451" max="8451" width="45.88671875" style="29" customWidth="1"/>
    <col min="8452" max="8452" width="3.44140625" style="29" bestFit="1" customWidth="1"/>
    <col min="8453" max="8453" width="15.109375" style="29" customWidth="1"/>
    <col min="8454" max="8454" width="13.6640625" style="29" customWidth="1"/>
    <col min="8455" max="8455" width="16.109375" style="29" customWidth="1"/>
    <col min="8456" max="8456" width="12.44140625" style="29" customWidth="1"/>
    <col min="8457" max="8457" width="16.88671875" style="29" customWidth="1"/>
    <col min="8458" max="8462" width="9.109375" style="29"/>
    <col min="8463" max="8463" width="10.109375" style="29" bestFit="1" customWidth="1"/>
    <col min="8464" max="8703" width="9.109375" style="29"/>
    <col min="8704" max="8704" width="4.6640625" style="29" customWidth="1"/>
    <col min="8705" max="8705" width="3.5546875" style="29" bestFit="1" customWidth="1"/>
    <col min="8706" max="8706" width="13.44140625" style="29" bestFit="1" customWidth="1"/>
    <col min="8707" max="8707" width="45.88671875" style="29" customWidth="1"/>
    <col min="8708" max="8708" width="3.44140625" style="29" bestFit="1" customWidth="1"/>
    <col min="8709" max="8709" width="15.109375" style="29" customWidth="1"/>
    <col min="8710" max="8710" width="13.6640625" style="29" customWidth="1"/>
    <col min="8711" max="8711" width="16.109375" style="29" customWidth="1"/>
    <col min="8712" max="8712" width="12.44140625" style="29" customWidth="1"/>
    <col min="8713" max="8713" width="16.88671875" style="29" customWidth="1"/>
    <col min="8714" max="8718" width="9.109375" style="29"/>
    <col min="8719" max="8719" width="10.109375" style="29" bestFit="1" customWidth="1"/>
    <col min="8720" max="8959" width="9.109375" style="29"/>
    <col min="8960" max="8960" width="4.6640625" style="29" customWidth="1"/>
    <col min="8961" max="8961" width="3.5546875" style="29" bestFit="1" customWidth="1"/>
    <col min="8962" max="8962" width="13.44140625" style="29" bestFit="1" customWidth="1"/>
    <col min="8963" max="8963" width="45.88671875" style="29" customWidth="1"/>
    <col min="8964" max="8964" width="3.44140625" style="29" bestFit="1" customWidth="1"/>
    <col min="8965" max="8965" width="15.109375" style="29" customWidth="1"/>
    <col min="8966" max="8966" width="13.6640625" style="29" customWidth="1"/>
    <col min="8967" max="8967" width="16.109375" style="29" customWidth="1"/>
    <col min="8968" max="8968" width="12.44140625" style="29" customWidth="1"/>
    <col min="8969" max="8969" width="16.88671875" style="29" customWidth="1"/>
    <col min="8970" max="8974" width="9.109375" style="29"/>
    <col min="8975" max="8975" width="10.109375" style="29" bestFit="1" customWidth="1"/>
    <col min="8976" max="9215" width="9.109375" style="29"/>
    <col min="9216" max="9216" width="4.6640625" style="29" customWidth="1"/>
    <col min="9217" max="9217" width="3.5546875" style="29" bestFit="1" customWidth="1"/>
    <col min="9218" max="9218" width="13.44140625" style="29" bestFit="1" customWidth="1"/>
    <col min="9219" max="9219" width="45.88671875" style="29" customWidth="1"/>
    <col min="9220" max="9220" width="3.44140625" style="29" bestFit="1" customWidth="1"/>
    <col min="9221" max="9221" width="15.109375" style="29" customWidth="1"/>
    <col min="9222" max="9222" width="13.6640625" style="29" customWidth="1"/>
    <col min="9223" max="9223" width="16.109375" style="29" customWidth="1"/>
    <col min="9224" max="9224" width="12.44140625" style="29" customWidth="1"/>
    <col min="9225" max="9225" width="16.88671875" style="29" customWidth="1"/>
    <col min="9226" max="9230" width="9.109375" style="29"/>
    <col min="9231" max="9231" width="10.109375" style="29" bestFit="1" customWidth="1"/>
    <col min="9232" max="9471" width="9.109375" style="29"/>
    <col min="9472" max="9472" width="4.6640625" style="29" customWidth="1"/>
    <col min="9473" max="9473" width="3.5546875" style="29" bestFit="1" customWidth="1"/>
    <col min="9474" max="9474" width="13.44140625" style="29" bestFit="1" customWidth="1"/>
    <col min="9475" max="9475" width="45.88671875" style="29" customWidth="1"/>
    <col min="9476" max="9476" width="3.44140625" style="29" bestFit="1" customWidth="1"/>
    <col min="9477" max="9477" width="15.109375" style="29" customWidth="1"/>
    <col min="9478" max="9478" width="13.6640625" style="29" customWidth="1"/>
    <col min="9479" max="9479" width="16.109375" style="29" customWidth="1"/>
    <col min="9480" max="9480" width="12.44140625" style="29" customWidth="1"/>
    <col min="9481" max="9481" width="16.88671875" style="29" customWidth="1"/>
    <col min="9482" max="9486" width="9.109375" style="29"/>
    <col min="9487" max="9487" width="10.109375" style="29" bestFit="1" customWidth="1"/>
    <col min="9488" max="9727" width="9.109375" style="29"/>
    <col min="9728" max="9728" width="4.6640625" style="29" customWidth="1"/>
    <col min="9729" max="9729" width="3.5546875" style="29" bestFit="1" customWidth="1"/>
    <col min="9730" max="9730" width="13.44140625" style="29" bestFit="1" customWidth="1"/>
    <col min="9731" max="9731" width="45.88671875" style="29" customWidth="1"/>
    <col min="9732" max="9732" width="3.44140625" style="29" bestFit="1" customWidth="1"/>
    <col min="9733" max="9733" width="15.109375" style="29" customWidth="1"/>
    <col min="9734" max="9734" width="13.6640625" style="29" customWidth="1"/>
    <col min="9735" max="9735" width="16.109375" style="29" customWidth="1"/>
    <col min="9736" max="9736" width="12.44140625" style="29" customWidth="1"/>
    <col min="9737" max="9737" width="16.88671875" style="29" customWidth="1"/>
    <col min="9738" max="9742" width="9.109375" style="29"/>
    <col min="9743" max="9743" width="10.109375" style="29" bestFit="1" customWidth="1"/>
    <col min="9744" max="9983" width="9.109375" style="29"/>
    <col min="9984" max="9984" width="4.6640625" style="29" customWidth="1"/>
    <col min="9985" max="9985" width="3.5546875" style="29" bestFit="1" customWidth="1"/>
    <col min="9986" max="9986" width="13.44140625" style="29" bestFit="1" customWidth="1"/>
    <col min="9987" max="9987" width="45.88671875" style="29" customWidth="1"/>
    <col min="9988" max="9988" width="3.44140625" style="29" bestFit="1" customWidth="1"/>
    <col min="9989" max="9989" width="15.109375" style="29" customWidth="1"/>
    <col min="9990" max="9990" width="13.6640625" style="29" customWidth="1"/>
    <col min="9991" max="9991" width="16.109375" style="29" customWidth="1"/>
    <col min="9992" max="9992" width="12.44140625" style="29" customWidth="1"/>
    <col min="9993" max="9993" width="16.88671875" style="29" customWidth="1"/>
    <col min="9994" max="9998" width="9.109375" style="29"/>
    <col min="9999" max="9999" width="10.109375" style="29" bestFit="1" customWidth="1"/>
    <col min="10000" max="10239" width="9.109375" style="29"/>
    <col min="10240" max="10240" width="4.6640625" style="29" customWidth="1"/>
    <col min="10241" max="10241" width="3.5546875" style="29" bestFit="1" customWidth="1"/>
    <col min="10242" max="10242" width="13.44140625" style="29" bestFit="1" customWidth="1"/>
    <col min="10243" max="10243" width="45.88671875" style="29" customWidth="1"/>
    <col min="10244" max="10244" width="3.44140625" style="29" bestFit="1" customWidth="1"/>
    <col min="10245" max="10245" width="15.109375" style="29" customWidth="1"/>
    <col min="10246" max="10246" width="13.6640625" style="29" customWidth="1"/>
    <col min="10247" max="10247" width="16.109375" style="29" customWidth="1"/>
    <col min="10248" max="10248" width="12.44140625" style="29" customWidth="1"/>
    <col min="10249" max="10249" width="16.88671875" style="29" customWidth="1"/>
    <col min="10250" max="10254" width="9.109375" style="29"/>
    <col min="10255" max="10255" width="10.109375" style="29" bestFit="1" customWidth="1"/>
    <col min="10256" max="10495" width="9.109375" style="29"/>
    <col min="10496" max="10496" width="4.6640625" style="29" customWidth="1"/>
    <col min="10497" max="10497" width="3.5546875" style="29" bestFit="1" customWidth="1"/>
    <col min="10498" max="10498" width="13.44140625" style="29" bestFit="1" customWidth="1"/>
    <col min="10499" max="10499" width="45.88671875" style="29" customWidth="1"/>
    <col min="10500" max="10500" width="3.44140625" style="29" bestFit="1" customWidth="1"/>
    <col min="10501" max="10501" width="15.109375" style="29" customWidth="1"/>
    <col min="10502" max="10502" width="13.6640625" style="29" customWidth="1"/>
    <col min="10503" max="10503" width="16.109375" style="29" customWidth="1"/>
    <col min="10504" max="10504" width="12.44140625" style="29" customWidth="1"/>
    <col min="10505" max="10505" width="16.88671875" style="29" customWidth="1"/>
    <col min="10506" max="10510" width="9.109375" style="29"/>
    <col min="10511" max="10511" width="10.109375" style="29" bestFit="1" customWidth="1"/>
    <col min="10512" max="10751" width="9.109375" style="29"/>
    <col min="10752" max="10752" width="4.6640625" style="29" customWidth="1"/>
    <col min="10753" max="10753" width="3.5546875" style="29" bestFit="1" customWidth="1"/>
    <col min="10754" max="10754" width="13.44140625" style="29" bestFit="1" customWidth="1"/>
    <col min="10755" max="10755" width="45.88671875" style="29" customWidth="1"/>
    <col min="10756" max="10756" width="3.44140625" style="29" bestFit="1" customWidth="1"/>
    <col min="10757" max="10757" width="15.109375" style="29" customWidth="1"/>
    <col min="10758" max="10758" width="13.6640625" style="29" customWidth="1"/>
    <col min="10759" max="10759" width="16.109375" style="29" customWidth="1"/>
    <col min="10760" max="10760" width="12.44140625" style="29" customWidth="1"/>
    <col min="10761" max="10761" width="16.88671875" style="29" customWidth="1"/>
    <col min="10762" max="10766" width="9.109375" style="29"/>
    <col min="10767" max="10767" width="10.109375" style="29" bestFit="1" customWidth="1"/>
    <col min="10768" max="11007" width="9.109375" style="29"/>
    <col min="11008" max="11008" width="4.6640625" style="29" customWidth="1"/>
    <col min="11009" max="11009" width="3.5546875" style="29" bestFit="1" customWidth="1"/>
    <col min="11010" max="11010" width="13.44140625" style="29" bestFit="1" customWidth="1"/>
    <col min="11011" max="11011" width="45.88671875" style="29" customWidth="1"/>
    <col min="11012" max="11012" width="3.44140625" style="29" bestFit="1" customWidth="1"/>
    <col min="11013" max="11013" width="15.109375" style="29" customWidth="1"/>
    <col min="11014" max="11014" width="13.6640625" style="29" customWidth="1"/>
    <col min="11015" max="11015" width="16.109375" style="29" customWidth="1"/>
    <col min="11016" max="11016" width="12.44140625" style="29" customWidth="1"/>
    <col min="11017" max="11017" width="16.88671875" style="29" customWidth="1"/>
    <col min="11018" max="11022" width="9.109375" style="29"/>
    <col min="11023" max="11023" width="10.109375" style="29" bestFit="1" customWidth="1"/>
    <col min="11024" max="11263" width="9.109375" style="29"/>
    <col min="11264" max="11264" width="4.6640625" style="29" customWidth="1"/>
    <col min="11265" max="11265" width="3.5546875" style="29" bestFit="1" customWidth="1"/>
    <col min="11266" max="11266" width="13.44140625" style="29" bestFit="1" customWidth="1"/>
    <col min="11267" max="11267" width="45.88671875" style="29" customWidth="1"/>
    <col min="11268" max="11268" width="3.44140625" style="29" bestFit="1" customWidth="1"/>
    <col min="11269" max="11269" width="15.109375" style="29" customWidth="1"/>
    <col min="11270" max="11270" width="13.6640625" style="29" customWidth="1"/>
    <col min="11271" max="11271" width="16.109375" style="29" customWidth="1"/>
    <col min="11272" max="11272" width="12.44140625" style="29" customWidth="1"/>
    <col min="11273" max="11273" width="16.88671875" style="29" customWidth="1"/>
    <col min="11274" max="11278" width="9.109375" style="29"/>
    <col min="11279" max="11279" width="10.109375" style="29" bestFit="1" customWidth="1"/>
    <col min="11280" max="11519" width="9.109375" style="29"/>
    <col min="11520" max="11520" width="4.6640625" style="29" customWidth="1"/>
    <col min="11521" max="11521" width="3.5546875" style="29" bestFit="1" customWidth="1"/>
    <col min="11522" max="11522" width="13.44140625" style="29" bestFit="1" customWidth="1"/>
    <col min="11523" max="11523" width="45.88671875" style="29" customWidth="1"/>
    <col min="11524" max="11524" width="3.44140625" style="29" bestFit="1" customWidth="1"/>
    <col min="11525" max="11525" width="15.109375" style="29" customWidth="1"/>
    <col min="11526" max="11526" width="13.6640625" style="29" customWidth="1"/>
    <col min="11527" max="11527" width="16.109375" style="29" customWidth="1"/>
    <col min="11528" max="11528" width="12.44140625" style="29" customWidth="1"/>
    <col min="11529" max="11529" width="16.88671875" style="29" customWidth="1"/>
    <col min="11530" max="11534" width="9.109375" style="29"/>
    <col min="11535" max="11535" width="10.109375" style="29" bestFit="1" customWidth="1"/>
    <col min="11536" max="11775" width="9.109375" style="29"/>
    <col min="11776" max="11776" width="4.6640625" style="29" customWidth="1"/>
    <col min="11777" max="11777" width="3.5546875" style="29" bestFit="1" customWidth="1"/>
    <col min="11778" max="11778" width="13.44140625" style="29" bestFit="1" customWidth="1"/>
    <col min="11779" max="11779" width="45.88671875" style="29" customWidth="1"/>
    <col min="11780" max="11780" width="3.44140625" style="29" bestFit="1" customWidth="1"/>
    <col min="11781" max="11781" width="15.109375" style="29" customWidth="1"/>
    <col min="11782" max="11782" width="13.6640625" style="29" customWidth="1"/>
    <col min="11783" max="11783" width="16.109375" style="29" customWidth="1"/>
    <col min="11784" max="11784" width="12.44140625" style="29" customWidth="1"/>
    <col min="11785" max="11785" width="16.88671875" style="29" customWidth="1"/>
    <col min="11786" max="11790" width="9.109375" style="29"/>
    <col min="11791" max="11791" width="10.109375" style="29" bestFit="1" customWidth="1"/>
    <col min="11792" max="12031" width="9.109375" style="29"/>
    <col min="12032" max="12032" width="4.6640625" style="29" customWidth="1"/>
    <col min="12033" max="12033" width="3.5546875" style="29" bestFit="1" customWidth="1"/>
    <col min="12034" max="12034" width="13.44140625" style="29" bestFit="1" customWidth="1"/>
    <col min="12035" max="12035" width="45.88671875" style="29" customWidth="1"/>
    <col min="12036" max="12036" width="3.44140625" style="29" bestFit="1" customWidth="1"/>
    <col min="12037" max="12037" width="15.109375" style="29" customWidth="1"/>
    <col min="12038" max="12038" width="13.6640625" style="29" customWidth="1"/>
    <col min="12039" max="12039" width="16.109375" style="29" customWidth="1"/>
    <col min="12040" max="12040" width="12.44140625" style="29" customWidth="1"/>
    <col min="12041" max="12041" width="16.88671875" style="29" customWidth="1"/>
    <col min="12042" max="12046" width="9.109375" style="29"/>
    <col min="12047" max="12047" width="10.109375" style="29" bestFit="1" customWidth="1"/>
    <col min="12048" max="12287" width="9.109375" style="29"/>
    <col min="12288" max="12288" width="4.6640625" style="29" customWidth="1"/>
    <col min="12289" max="12289" width="3.5546875" style="29" bestFit="1" customWidth="1"/>
    <col min="12290" max="12290" width="13.44140625" style="29" bestFit="1" customWidth="1"/>
    <col min="12291" max="12291" width="45.88671875" style="29" customWidth="1"/>
    <col min="12292" max="12292" width="3.44140625" style="29" bestFit="1" customWidth="1"/>
    <col min="12293" max="12293" width="15.109375" style="29" customWidth="1"/>
    <col min="12294" max="12294" width="13.6640625" style="29" customWidth="1"/>
    <col min="12295" max="12295" width="16.109375" style="29" customWidth="1"/>
    <col min="12296" max="12296" width="12.44140625" style="29" customWidth="1"/>
    <col min="12297" max="12297" width="16.88671875" style="29" customWidth="1"/>
    <col min="12298" max="12302" width="9.109375" style="29"/>
    <col min="12303" max="12303" width="10.109375" style="29" bestFit="1" customWidth="1"/>
    <col min="12304" max="12543" width="9.109375" style="29"/>
    <col min="12544" max="12544" width="4.6640625" style="29" customWidth="1"/>
    <col min="12545" max="12545" width="3.5546875" style="29" bestFit="1" customWidth="1"/>
    <col min="12546" max="12546" width="13.44140625" style="29" bestFit="1" customWidth="1"/>
    <col min="12547" max="12547" width="45.88671875" style="29" customWidth="1"/>
    <col min="12548" max="12548" width="3.44140625" style="29" bestFit="1" customWidth="1"/>
    <col min="12549" max="12549" width="15.109375" style="29" customWidth="1"/>
    <col min="12550" max="12550" width="13.6640625" style="29" customWidth="1"/>
    <col min="12551" max="12551" width="16.109375" style="29" customWidth="1"/>
    <col min="12552" max="12552" width="12.44140625" style="29" customWidth="1"/>
    <col min="12553" max="12553" width="16.88671875" style="29" customWidth="1"/>
    <col min="12554" max="12558" width="9.109375" style="29"/>
    <col min="12559" max="12559" width="10.109375" style="29" bestFit="1" customWidth="1"/>
    <col min="12560" max="12799" width="9.109375" style="29"/>
    <col min="12800" max="12800" width="4.6640625" style="29" customWidth="1"/>
    <col min="12801" max="12801" width="3.5546875" style="29" bestFit="1" customWidth="1"/>
    <col min="12802" max="12802" width="13.44140625" style="29" bestFit="1" customWidth="1"/>
    <col min="12803" max="12803" width="45.88671875" style="29" customWidth="1"/>
    <col min="12804" max="12804" width="3.44140625" style="29" bestFit="1" customWidth="1"/>
    <col min="12805" max="12805" width="15.109375" style="29" customWidth="1"/>
    <col min="12806" max="12806" width="13.6640625" style="29" customWidth="1"/>
    <col min="12807" max="12807" width="16.109375" style="29" customWidth="1"/>
    <col min="12808" max="12808" width="12.44140625" style="29" customWidth="1"/>
    <col min="12809" max="12809" width="16.88671875" style="29" customWidth="1"/>
    <col min="12810" max="12814" width="9.109375" style="29"/>
    <col min="12815" max="12815" width="10.109375" style="29" bestFit="1" customWidth="1"/>
    <col min="12816" max="13055" width="9.109375" style="29"/>
    <col min="13056" max="13056" width="4.6640625" style="29" customWidth="1"/>
    <col min="13057" max="13057" width="3.5546875" style="29" bestFit="1" customWidth="1"/>
    <col min="13058" max="13058" width="13.44140625" style="29" bestFit="1" customWidth="1"/>
    <col min="13059" max="13059" width="45.88671875" style="29" customWidth="1"/>
    <col min="13060" max="13060" width="3.44140625" style="29" bestFit="1" customWidth="1"/>
    <col min="13061" max="13061" width="15.109375" style="29" customWidth="1"/>
    <col min="13062" max="13062" width="13.6640625" style="29" customWidth="1"/>
    <col min="13063" max="13063" width="16.109375" style="29" customWidth="1"/>
    <col min="13064" max="13064" width="12.44140625" style="29" customWidth="1"/>
    <col min="13065" max="13065" width="16.88671875" style="29" customWidth="1"/>
    <col min="13066" max="13070" width="9.109375" style="29"/>
    <col min="13071" max="13071" width="10.109375" style="29" bestFit="1" customWidth="1"/>
    <col min="13072" max="13311" width="9.109375" style="29"/>
    <col min="13312" max="13312" width="4.6640625" style="29" customWidth="1"/>
    <col min="13313" max="13313" width="3.5546875" style="29" bestFit="1" customWidth="1"/>
    <col min="13314" max="13314" width="13.44140625" style="29" bestFit="1" customWidth="1"/>
    <col min="13315" max="13315" width="45.88671875" style="29" customWidth="1"/>
    <col min="13316" max="13316" width="3.44140625" style="29" bestFit="1" customWidth="1"/>
    <col min="13317" max="13317" width="15.109375" style="29" customWidth="1"/>
    <col min="13318" max="13318" width="13.6640625" style="29" customWidth="1"/>
    <col min="13319" max="13319" width="16.109375" style="29" customWidth="1"/>
    <col min="13320" max="13320" width="12.44140625" style="29" customWidth="1"/>
    <col min="13321" max="13321" width="16.88671875" style="29" customWidth="1"/>
    <col min="13322" max="13326" width="9.109375" style="29"/>
    <col min="13327" max="13327" width="10.109375" style="29" bestFit="1" customWidth="1"/>
    <col min="13328" max="13567" width="9.109375" style="29"/>
    <col min="13568" max="13568" width="4.6640625" style="29" customWidth="1"/>
    <col min="13569" max="13569" width="3.5546875" style="29" bestFit="1" customWidth="1"/>
    <col min="13570" max="13570" width="13.44140625" style="29" bestFit="1" customWidth="1"/>
    <col min="13571" max="13571" width="45.88671875" style="29" customWidth="1"/>
    <col min="13572" max="13572" width="3.44140625" style="29" bestFit="1" customWidth="1"/>
    <col min="13573" max="13573" width="15.109375" style="29" customWidth="1"/>
    <col min="13574" max="13574" width="13.6640625" style="29" customWidth="1"/>
    <col min="13575" max="13575" width="16.109375" style="29" customWidth="1"/>
    <col min="13576" max="13576" width="12.44140625" style="29" customWidth="1"/>
    <col min="13577" max="13577" width="16.88671875" style="29" customWidth="1"/>
    <col min="13578" max="13582" width="9.109375" style="29"/>
    <col min="13583" max="13583" width="10.109375" style="29" bestFit="1" customWidth="1"/>
    <col min="13584" max="13823" width="9.109375" style="29"/>
    <col min="13824" max="13824" width="4.6640625" style="29" customWidth="1"/>
    <col min="13825" max="13825" width="3.5546875" style="29" bestFit="1" customWidth="1"/>
    <col min="13826" max="13826" width="13.44140625" style="29" bestFit="1" customWidth="1"/>
    <col min="13827" max="13827" width="45.88671875" style="29" customWidth="1"/>
    <col min="13828" max="13828" width="3.44140625" style="29" bestFit="1" customWidth="1"/>
    <col min="13829" max="13829" width="15.109375" style="29" customWidth="1"/>
    <col min="13830" max="13830" width="13.6640625" style="29" customWidth="1"/>
    <col min="13831" max="13831" width="16.109375" style="29" customWidth="1"/>
    <col min="13832" max="13832" width="12.44140625" style="29" customWidth="1"/>
    <col min="13833" max="13833" width="16.88671875" style="29" customWidth="1"/>
    <col min="13834" max="13838" width="9.109375" style="29"/>
    <col min="13839" max="13839" width="10.109375" style="29" bestFit="1" customWidth="1"/>
    <col min="13840" max="14079" width="9.109375" style="29"/>
    <col min="14080" max="14080" width="4.6640625" style="29" customWidth="1"/>
    <col min="14081" max="14081" width="3.5546875" style="29" bestFit="1" customWidth="1"/>
    <col min="14082" max="14082" width="13.44140625" style="29" bestFit="1" customWidth="1"/>
    <col min="14083" max="14083" width="45.88671875" style="29" customWidth="1"/>
    <col min="14084" max="14084" width="3.44140625" style="29" bestFit="1" customWidth="1"/>
    <col min="14085" max="14085" width="15.109375" style="29" customWidth="1"/>
    <col min="14086" max="14086" width="13.6640625" style="29" customWidth="1"/>
    <col min="14087" max="14087" width="16.109375" style="29" customWidth="1"/>
    <col min="14088" max="14088" width="12.44140625" style="29" customWidth="1"/>
    <col min="14089" max="14089" width="16.88671875" style="29" customWidth="1"/>
    <col min="14090" max="14094" width="9.109375" style="29"/>
    <col min="14095" max="14095" width="10.109375" style="29" bestFit="1" customWidth="1"/>
    <col min="14096" max="14335" width="9.109375" style="29"/>
    <col min="14336" max="14336" width="4.6640625" style="29" customWidth="1"/>
    <col min="14337" max="14337" width="3.5546875" style="29" bestFit="1" customWidth="1"/>
    <col min="14338" max="14338" width="13.44140625" style="29" bestFit="1" customWidth="1"/>
    <col min="14339" max="14339" width="45.88671875" style="29" customWidth="1"/>
    <col min="14340" max="14340" width="3.44140625" style="29" bestFit="1" customWidth="1"/>
    <col min="14341" max="14341" width="15.109375" style="29" customWidth="1"/>
    <col min="14342" max="14342" width="13.6640625" style="29" customWidth="1"/>
    <col min="14343" max="14343" width="16.109375" style="29" customWidth="1"/>
    <col min="14344" max="14344" width="12.44140625" style="29" customWidth="1"/>
    <col min="14345" max="14345" width="16.88671875" style="29" customWidth="1"/>
    <col min="14346" max="14350" width="9.109375" style="29"/>
    <col min="14351" max="14351" width="10.109375" style="29" bestFit="1" customWidth="1"/>
    <col min="14352" max="14591" width="9.109375" style="29"/>
    <col min="14592" max="14592" width="4.6640625" style="29" customWidth="1"/>
    <col min="14593" max="14593" width="3.5546875" style="29" bestFit="1" customWidth="1"/>
    <col min="14594" max="14594" width="13.44140625" style="29" bestFit="1" customWidth="1"/>
    <col min="14595" max="14595" width="45.88671875" style="29" customWidth="1"/>
    <col min="14596" max="14596" width="3.44140625" style="29" bestFit="1" customWidth="1"/>
    <col min="14597" max="14597" width="15.109375" style="29" customWidth="1"/>
    <col min="14598" max="14598" width="13.6640625" style="29" customWidth="1"/>
    <col min="14599" max="14599" width="16.109375" style="29" customWidth="1"/>
    <col min="14600" max="14600" width="12.44140625" style="29" customWidth="1"/>
    <col min="14601" max="14601" width="16.88671875" style="29" customWidth="1"/>
    <col min="14602" max="14606" width="9.109375" style="29"/>
    <col min="14607" max="14607" width="10.109375" style="29" bestFit="1" customWidth="1"/>
    <col min="14608" max="14847" width="9.109375" style="29"/>
    <col min="14848" max="14848" width="4.6640625" style="29" customWidth="1"/>
    <col min="14849" max="14849" width="3.5546875" style="29" bestFit="1" customWidth="1"/>
    <col min="14850" max="14850" width="13.44140625" style="29" bestFit="1" customWidth="1"/>
    <col min="14851" max="14851" width="45.88671875" style="29" customWidth="1"/>
    <col min="14852" max="14852" width="3.44140625" style="29" bestFit="1" customWidth="1"/>
    <col min="14853" max="14853" width="15.109375" style="29" customWidth="1"/>
    <col min="14854" max="14854" width="13.6640625" style="29" customWidth="1"/>
    <col min="14855" max="14855" width="16.109375" style="29" customWidth="1"/>
    <col min="14856" max="14856" width="12.44140625" style="29" customWidth="1"/>
    <col min="14857" max="14857" width="16.88671875" style="29" customWidth="1"/>
    <col min="14858" max="14862" width="9.109375" style="29"/>
    <col min="14863" max="14863" width="10.109375" style="29" bestFit="1" customWidth="1"/>
    <col min="14864" max="15103" width="9.109375" style="29"/>
    <col min="15104" max="15104" width="4.6640625" style="29" customWidth="1"/>
    <col min="15105" max="15105" width="3.5546875" style="29" bestFit="1" customWidth="1"/>
    <col min="15106" max="15106" width="13.44140625" style="29" bestFit="1" customWidth="1"/>
    <col min="15107" max="15107" width="45.88671875" style="29" customWidth="1"/>
    <col min="15108" max="15108" width="3.44140625" style="29" bestFit="1" customWidth="1"/>
    <col min="15109" max="15109" width="15.109375" style="29" customWidth="1"/>
    <col min="15110" max="15110" width="13.6640625" style="29" customWidth="1"/>
    <col min="15111" max="15111" width="16.109375" style="29" customWidth="1"/>
    <col min="15112" max="15112" width="12.44140625" style="29" customWidth="1"/>
    <col min="15113" max="15113" width="16.88671875" style="29" customWidth="1"/>
    <col min="15114" max="15118" width="9.109375" style="29"/>
    <col min="15119" max="15119" width="10.109375" style="29" bestFit="1" customWidth="1"/>
    <col min="15120" max="15359" width="9.109375" style="29"/>
    <col min="15360" max="15360" width="4.6640625" style="29" customWidth="1"/>
    <col min="15361" max="15361" width="3.5546875" style="29" bestFit="1" customWidth="1"/>
    <col min="15362" max="15362" width="13.44140625" style="29" bestFit="1" customWidth="1"/>
    <col min="15363" max="15363" width="45.88671875" style="29" customWidth="1"/>
    <col min="15364" max="15364" width="3.44140625" style="29" bestFit="1" customWidth="1"/>
    <col min="15365" max="15365" width="15.109375" style="29" customWidth="1"/>
    <col min="15366" max="15366" width="13.6640625" style="29" customWidth="1"/>
    <col min="15367" max="15367" width="16.109375" style="29" customWidth="1"/>
    <col min="15368" max="15368" width="12.44140625" style="29" customWidth="1"/>
    <col min="15369" max="15369" width="16.88671875" style="29" customWidth="1"/>
    <col min="15370" max="15374" width="9.109375" style="29"/>
    <col min="15375" max="15375" width="10.109375" style="29" bestFit="1" customWidth="1"/>
    <col min="15376" max="15615" width="9.109375" style="29"/>
    <col min="15616" max="15616" width="4.6640625" style="29" customWidth="1"/>
    <col min="15617" max="15617" width="3.5546875" style="29" bestFit="1" customWidth="1"/>
    <col min="15618" max="15618" width="13.44140625" style="29" bestFit="1" customWidth="1"/>
    <col min="15619" max="15619" width="45.88671875" style="29" customWidth="1"/>
    <col min="15620" max="15620" width="3.44140625" style="29" bestFit="1" customWidth="1"/>
    <col min="15621" max="15621" width="15.109375" style="29" customWidth="1"/>
    <col min="15622" max="15622" width="13.6640625" style="29" customWidth="1"/>
    <col min="15623" max="15623" width="16.109375" style="29" customWidth="1"/>
    <col min="15624" max="15624" width="12.44140625" style="29" customWidth="1"/>
    <col min="15625" max="15625" width="16.88671875" style="29" customWidth="1"/>
    <col min="15626" max="15630" width="9.109375" style="29"/>
    <col min="15631" max="15631" width="10.109375" style="29" bestFit="1" customWidth="1"/>
    <col min="15632" max="15871" width="9.109375" style="29"/>
    <col min="15872" max="15872" width="4.6640625" style="29" customWidth="1"/>
    <col min="15873" max="15873" width="3.5546875" style="29" bestFit="1" customWidth="1"/>
    <col min="15874" max="15874" width="13.44140625" style="29" bestFit="1" customWidth="1"/>
    <col min="15875" max="15875" width="45.88671875" style="29" customWidth="1"/>
    <col min="15876" max="15876" width="3.44140625" style="29" bestFit="1" customWidth="1"/>
    <col min="15877" max="15877" width="15.109375" style="29" customWidth="1"/>
    <col min="15878" max="15878" width="13.6640625" style="29" customWidth="1"/>
    <col min="15879" max="15879" width="16.109375" style="29" customWidth="1"/>
    <col min="15880" max="15880" width="12.44140625" style="29" customWidth="1"/>
    <col min="15881" max="15881" width="16.88671875" style="29" customWidth="1"/>
    <col min="15882" max="15886" width="9.109375" style="29"/>
    <col min="15887" max="15887" width="10.109375" style="29" bestFit="1" customWidth="1"/>
    <col min="15888" max="16127" width="9.109375" style="29"/>
    <col min="16128" max="16128" width="4.6640625" style="29" customWidth="1"/>
    <col min="16129" max="16129" width="3.5546875" style="29" bestFit="1" customWidth="1"/>
    <col min="16130" max="16130" width="13.44140625" style="29" bestFit="1" customWidth="1"/>
    <col min="16131" max="16131" width="45.88671875" style="29" customWidth="1"/>
    <col min="16132" max="16132" width="3.44140625" style="29" bestFit="1" customWidth="1"/>
    <col min="16133" max="16133" width="15.109375" style="29" customWidth="1"/>
    <col min="16134" max="16134" width="13.6640625" style="29" customWidth="1"/>
    <col min="16135" max="16135" width="16.109375" style="29" customWidth="1"/>
    <col min="16136" max="16136" width="12.44140625" style="29" customWidth="1"/>
    <col min="16137" max="16137" width="16.88671875" style="29" customWidth="1"/>
    <col min="16138" max="16142" width="9.109375" style="29"/>
    <col min="16143" max="16143" width="10.109375" style="29" bestFit="1" customWidth="1"/>
    <col min="16144" max="16384" width="9.109375" style="29"/>
  </cols>
  <sheetData>
    <row r="1" spans="1:16" ht="17.399999999999999">
      <c r="A1" s="188" t="s">
        <v>58</v>
      </c>
      <c r="B1" s="188"/>
      <c r="C1" s="189"/>
      <c r="D1" s="189"/>
      <c r="E1" s="189"/>
      <c r="F1" s="189"/>
      <c r="G1" s="189"/>
      <c r="H1" s="189"/>
      <c r="I1" s="189"/>
    </row>
    <row r="2" spans="1:16">
      <c r="C2" s="41"/>
      <c r="D2" s="41"/>
      <c r="E2" s="190"/>
      <c r="F2" s="190"/>
      <c r="G2" s="190"/>
      <c r="H2" s="190"/>
      <c r="I2" s="190"/>
      <c r="J2" s="31"/>
      <c r="K2" s="31"/>
      <c r="L2" s="31"/>
      <c r="M2" s="31"/>
      <c r="N2" s="32"/>
    </row>
    <row r="3" spans="1:16" ht="15" customHeight="1">
      <c r="C3" s="30" t="s">
        <v>23</v>
      </c>
      <c r="D3" s="116" t="s">
        <v>307</v>
      </c>
      <c r="E3" s="116"/>
      <c r="F3" s="116"/>
      <c r="G3" s="116"/>
      <c r="H3" s="116"/>
      <c r="I3" s="116"/>
      <c r="J3" s="116"/>
      <c r="K3" s="116"/>
      <c r="L3" s="116"/>
      <c r="M3" s="116"/>
      <c r="N3" s="116"/>
      <c r="O3" s="116"/>
      <c r="P3" s="116"/>
    </row>
    <row r="4" spans="1:16" ht="15" customHeight="1">
      <c r="C4" s="30" t="s">
        <v>22</v>
      </c>
      <c r="D4" s="116" t="s">
        <v>307</v>
      </c>
      <c r="E4" s="116"/>
      <c r="F4" s="116"/>
      <c r="G4" s="116"/>
      <c r="H4" s="116"/>
      <c r="I4" s="116"/>
      <c r="J4" s="116"/>
      <c r="K4" s="116"/>
      <c r="L4" s="116"/>
      <c r="M4" s="116"/>
      <c r="N4" s="116"/>
      <c r="O4" s="116"/>
      <c r="P4" s="116"/>
    </row>
    <row r="5" spans="1:16">
      <c r="C5" s="30" t="s">
        <v>24</v>
      </c>
      <c r="D5" s="109" t="s">
        <v>308</v>
      </c>
      <c r="E5" s="109"/>
      <c r="F5" s="109"/>
      <c r="G5" s="109"/>
      <c r="H5" s="109"/>
      <c r="I5" s="109"/>
      <c r="J5" s="109"/>
      <c r="K5" s="109"/>
      <c r="L5" s="109"/>
      <c r="M5" s="109"/>
      <c r="N5" s="109"/>
      <c r="O5" s="109"/>
      <c r="P5" s="109"/>
    </row>
    <row r="6" spans="1:16">
      <c r="C6" s="73" t="s">
        <v>25</v>
      </c>
      <c r="D6" s="48"/>
      <c r="E6" s="174"/>
      <c r="F6" s="174"/>
      <c r="G6" s="174"/>
      <c r="H6" s="174"/>
      <c r="I6" s="174"/>
      <c r="J6" s="31"/>
      <c r="K6" s="31"/>
      <c r="L6" s="31"/>
      <c r="M6" s="31"/>
      <c r="N6" s="32"/>
    </row>
    <row r="7" spans="1:16">
      <c r="C7" s="74" t="s">
        <v>26</v>
      </c>
      <c r="D7" s="49"/>
      <c r="E7" s="174"/>
      <c r="F7" s="174"/>
      <c r="G7" s="174"/>
      <c r="H7" s="174"/>
      <c r="I7" s="174"/>
      <c r="J7" s="31"/>
      <c r="K7" s="31"/>
      <c r="L7" s="31"/>
      <c r="M7" s="31"/>
      <c r="N7" s="32"/>
    </row>
    <row r="8" spans="1:16" ht="15.6">
      <c r="C8" s="74"/>
      <c r="D8" s="49"/>
      <c r="E8" s="172"/>
      <c r="F8" s="173"/>
      <c r="G8" s="173"/>
      <c r="H8" s="173"/>
      <c r="I8" s="173"/>
      <c r="J8" s="31"/>
      <c r="K8" s="31"/>
      <c r="L8" s="31"/>
      <c r="M8" s="31"/>
      <c r="N8" s="32"/>
    </row>
    <row r="9" spans="1:16">
      <c r="A9" s="33"/>
      <c r="B9" s="33"/>
      <c r="C9" s="50"/>
      <c r="D9" s="50"/>
      <c r="E9" s="175"/>
      <c r="F9" s="175"/>
      <c r="G9" s="175"/>
      <c r="H9" s="175"/>
      <c r="I9" s="175"/>
    </row>
    <row r="10" spans="1:16">
      <c r="A10" s="42"/>
      <c r="B10" s="42"/>
      <c r="C10" s="51"/>
      <c r="D10" s="51"/>
      <c r="E10" s="176" t="s">
        <v>27</v>
      </c>
      <c r="F10" s="176"/>
      <c r="G10" s="52">
        <f>E26</f>
        <v>0</v>
      </c>
      <c r="H10" s="50"/>
      <c r="I10" s="53"/>
    </row>
    <row r="11" spans="1:16">
      <c r="A11" s="43"/>
      <c r="B11" s="43"/>
      <c r="C11" s="54"/>
      <c r="D11" s="54"/>
      <c r="E11" s="177" t="s">
        <v>28</v>
      </c>
      <c r="F11" s="177"/>
      <c r="G11" s="55">
        <f>I22</f>
        <v>0</v>
      </c>
      <c r="H11" s="53"/>
      <c r="I11" s="56"/>
    </row>
    <row r="12" spans="1:16" ht="14.4" thickBot="1">
      <c r="A12" s="31"/>
      <c r="B12" s="31"/>
      <c r="C12" s="31"/>
      <c r="D12" s="31"/>
      <c r="E12" s="31"/>
      <c r="F12" s="31"/>
      <c r="G12" s="31"/>
      <c r="H12" s="44"/>
      <c r="I12" s="44"/>
    </row>
    <row r="13" spans="1:16" ht="15" customHeight="1">
      <c r="A13" s="182" t="s">
        <v>42</v>
      </c>
      <c r="B13" s="170" t="s">
        <v>29</v>
      </c>
      <c r="C13" s="184" t="s">
        <v>30</v>
      </c>
      <c r="D13" s="184"/>
      <c r="E13" s="184" t="s">
        <v>31</v>
      </c>
      <c r="F13" s="187" t="s">
        <v>32</v>
      </c>
      <c r="G13" s="187"/>
      <c r="H13" s="187"/>
      <c r="I13" s="57"/>
    </row>
    <row r="14" spans="1:16" ht="28.2" thickBot="1">
      <c r="A14" s="183"/>
      <c r="B14" s="171"/>
      <c r="C14" s="185"/>
      <c r="D14" s="185"/>
      <c r="E14" s="186"/>
      <c r="F14" s="58" t="s">
        <v>33</v>
      </c>
      <c r="G14" s="58" t="s">
        <v>34</v>
      </c>
      <c r="H14" s="58" t="s">
        <v>35</v>
      </c>
      <c r="I14" s="59" t="s">
        <v>36</v>
      </c>
      <c r="K14" s="47"/>
    </row>
    <row r="15" spans="1:16">
      <c r="A15" s="60">
        <v>1</v>
      </c>
      <c r="B15" s="61" t="s">
        <v>302</v>
      </c>
      <c r="C15" s="168" t="str">
        <f>KSS!A1</f>
        <v>Lokālā tāme Nr. 1 KSS IZBŪVE</v>
      </c>
      <c r="D15" s="169"/>
      <c r="E15" s="62">
        <f>KSS!O50</f>
        <v>0</v>
      </c>
      <c r="F15" s="123">
        <f t="array" ref="F15:H15">KSS!L50:N50</f>
        <v>0</v>
      </c>
      <c r="G15" s="123">
        <v>0</v>
      </c>
      <c r="H15" s="123">
        <v>0</v>
      </c>
      <c r="I15" s="123">
        <f>KSS!K50</f>
        <v>0</v>
      </c>
    </row>
    <row r="16" spans="1:16">
      <c r="A16" s="60">
        <v>2</v>
      </c>
      <c r="B16" s="61" t="s">
        <v>303</v>
      </c>
      <c r="C16" s="178" t="str">
        <f>SPK!A1</f>
        <v>Lokālā tāme Nr. 2 SPIEDVADA PĀRBŪVE</v>
      </c>
      <c r="D16" s="179"/>
      <c r="E16" s="62">
        <f>SPK!O67</f>
        <v>0</v>
      </c>
      <c r="F16" s="123">
        <f t="array" ref="F16:H16">SPK!L67:N67</f>
        <v>0</v>
      </c>
      <c r="G16" s="123">
        <v>0</v>
      </c>
      <c r="H16" s="123">
        <v>0</v>
      </c>
      <c r="I16" s="123">
        <f>SPK!K67</f>
        <v>0</v>
      </c>
    </row>
    <row r="17" spans="1:15">
      <c r="A17" s="60">
        <v>3</v>
      </c>
      <c r="B17" s="61" t="s">
        <v>304</v>
      </c>
      <c r="C17" s="178" t="s">
        <v>279</v>
      </c>
      <c r="D17" s="179"/>
      <c r="E17" s="62">
        <f>'K1'!O57</f>
        <v>0</v>
      </c>
      <c r="F17" s="123">
        <f t="array" ref="F17:H17">'K1'!L57:N57</f>
        <v>0</v>
      </c>
      <c r="G17" s="123">
        <v>0</v>
      </c>
      <c r="H17" s="123">
        <v>0</v>
      </c>
      <c r="I17" s="123">
        <f>'K1'!K57</f>
        <v>0</v>
      </c>
    </row>
    <row r="18" spans="1:15">
      <c r="A18" s="60">
        <v>4</v>
      </c>
      <c r="B18" s="61" t="s">
        <v>305</v>
      </c>
      <c r="C18" s="178" t="s">
        <v>278</v>
      </c>
      <c r="D18" s="179"/>
      <c r="E18" s="62">
        <f>'K2'!O50</f>
        <v>0</v>
      </c>
      <c r="F18" s="123">
        <f t="array" ref="F18:H18">'K2'!L50:N50</f>
        <v>0</v>
      </c>
      <c r="G18" s="123">
        <v>0</v>
      </c>
      <c r="H18" s="123">
        <v>0</v>
      </c>
      <c r="I18" s="123">
        <f>'K2'!K50</f>
        <v>0</v>
      </c>
    </row>
    <row r="19" spans="1:15" ht="15" customHeight="1">
      <c r="A19" s="60">
        <v>5</v>
      </c>
      <c r="B19" s="132" t="s">
        <v>306</v>
      </c>
      <c r="C19" s="178" t="s">
        <v>281</v>
      </c>
      <c r="D19" s="179"/>
      <c r="E19" s="62">
        <f>'KS-1'!O32</f>
        <v>0</v>
      </c>
      <c r="F19" s="123">
        <f t="array" ref="F19:H19">'KS-1'!L32:N32</f>
        <v>0</v>
      </c>
      <c r="G19" s="123">
        <v>0</v>
      </c>
      <c r="H19" s="123">
        <v>0</v>
      </c>
      <c r="I19" s="123">
        <f>'KS-1'!K32</f>
        <v>0</v>
      </c>
    </row>
    <row r="20" spans="1:15" ht="15" customHeight="1">
      <c r="A20" s="154">
        <v>6</v>
      </c>
      <c r="B20" s="155" t="s">
        <v>320</v>
      </c>
      <c r="C20" s="180" t="s">
        <v>322</v>
      </c>
      <c r="D20" s="181"/>
      <c r="E20" s="62"/>
      <c r="F20" s="123"/>
      <c r="G20" s="123"/>
      <c r="H20" s="123"/>
      <c r="I20" s="123"/>
    </row>
    <row r="21" spans="1:15" ht="15" customHeight="1">
      <c r="A21" s="154">
        <v>7</v>
      </c>
      <c r="B21" s="155" t="s">
        <v>321</v>
      </c>
      <c r="C21" s="180" t="s">
        <v>323</v>
      </c>
      <c r="D21" s="181"/>
      <c r="E21" s="62"/>
      <c r="F21" s="123"/>
      <c r="G21" s="123"/>
      <c r="H21" s="123"/>
      <c r="I21" s="123"/>
    </row>
    <row r="22" spans="1:15">
      <c r="A22" s="63"/>
      <c r="B22" s="63"/>
      <c r="C22" s="64" t="s">
        <v>37</v>
      </c>
      <c r="D22" s="64"/>
      <c r="E22" s="65">
        <f>SUM(E15:E21)</f>
        <v>0</v>
      </c>
      <c r="F22" s="65">
        <f>SUM(F15:F21)</f>
        <v>0</v>
      </c>
      <c r="G22" s="65">
        <f>SUM(G15:G21)</f>
        <v>0</v>
      </c>
      <c r="H22" s="65">
        <f>SUM(H15:H21)</f>
        <v>0</v>
      </c>
      <c r="I22" s="65">
        <f>SUM(I15:I21)</f>
        <v>0</v>
      </c>
      <c r="L22" s="45"/>
    </row>
    <row r="23" spans="1:15">
      <c r="A23" s="40"/>
      <c r="B23" s="40"/>
      <c r="C23" s="64" t="s">
        <v>38</v>
      </c>
      <c r="D23" s="66" t="s">
        <v>313</v>
      </c>
      <c r="E23" s="67"/>
      <c r="F23" s="68"/>
      <c r="G23" s="69"/>
      <c r="H23" s="69"/>
      <c r="I23" s="69"/>
    </row>
    <row r="24" spans="1:15">
      <c r="A24" s="40"/>
      <c r="B24" s="40"/>
      <c r="C24" s="70" t="s">
        <v>39</v>
      </c>
      <c r="D24" s="71" t="s">
        <v>313</v>
      </c>
      <c r="E24" s="72"/>
      <c r="F24" s="68"/>
      <c r="G24" s="69"/>
      <c r="H24" s="69"/>
      <c r="I24" s="69"/>
    </row>
    <row r="25" spans="1:15">
      <c r="A25" s="40"/>
      <c r="B25" s="40"/>
      <c r="C25" s="64" t="s">
        <v>40</v>
      </c>
      <c r="D25" s="66" t="s">
        <v>313</v>
      </c>
      <c r="E25" s="67"/>
      <c r="F25" s="68"/>
      <c r="G25" s="69"/>
      <c r="H25" s="69"/>
      <c r="I25" s="69"/>
    </row>
    <row r="26" spans="1:15">
      <c r="A26" s="40"/>
      <c r="B26" s="40"/>
      <c r="C26" s="64" t="s">
        <v>41</v>
      </c>
      <c r="D26" s="64"/>
      <c r="E26" s="65">
        <f>E22+E23+E25</f>
        <v>0</v>
      </c>
      <c r="F26" s="68"/>
      <c r="G26" s="69"/>
      <c r="H26" s="69"/>
      <c r="I26" s="69"/>
      <c r="O26" s="45"/>
    </row>
    <row r="28" spans="1:15" customFormat="1" ht="14.4">
      <c r="A28" s="29"/>
      <c r="B28" s="133" t="s">
        <v>52</v>
      </c>
      <c r="C28" s="110"/>
      <c r="D28" s="110"/>
      <c r="E28" s="117"/>
      <c r="F28" s="39"/>
      <c r="G28" s="39"/>
      <c r="H28" s="39"/>
    </row>
    <row r="29" spans="1:15" customFormat="1" ht="14.4">
      <c r="A29" s="35"/>
      <c r="B29" s="133"/>
      <c r="C29" s="156" t="s">
        <v>53</v>
      </c>
      <c r="D29" s="156"/>
      <c r="E29" s="156"/>
      <c r="F29" s="46"/>
      <c r="G29" s="34"/>
      <c r="H29" s="37"/>
    </row>
    <row r="30" spans="1:15" customFormat="1" ht="14.4">
      <c r="A30" s="38"/>
      <c r="B30" s="89" t="s">
        <v>54</v>
      </c>
      <c r="C30" s="111"/>
      <c r="D30" s="89"/>
      <c r="E30" s="89"/>
      <c r="F30" s="46"/>
      <c r="G30" s="34"/>
      <c r="H30" s="37"/>
    </row>
    <row r="31" spans="1:15" customFormat="1" ht="14.4">
      <c r="A31" s="35"/>
      <c r="B31" s="89"/>
      <c r="C31" s="90"/>
      <c r="D31" s="91"/>
      <c r="F31" s="36"/>
      <c r="G31" s="34"/>
      <c r="H31" s="37"/>
    </row>
    <row r="32" spans="1:15" customFormat="1" ht="14.4">
      <c r="A32" s="29"/>
      <c r="B32" s="89"/>
      <c r="C32" s="90"/>
      <c r="D32" s="91"/>
      <c r="F32" s="36"/>
      <c r="G32" s="39"/>
      <c r="H32" s="39"/>
    </row>
    <row r="33" spans="1:8" customFormat="1" ht="14.4">
      <c r="A33" s="29"/>
      <c r="B33" s="94"/>
      <c r="C33" s="29"/>
      <c r="D33" s="29"/>
      <c r="E33" s="39"/>
      <c r="F33" s="39"/>
      <c r="G33" s="39"/>
      <c r="H33" s="39"/>
    </row>
    <row r="34" spans="1:8" customFormat="1" ht="14.4">
      <c r="A34" s="29"/>
      <c r="B34" s="95"/>
      <c r="C34" s="29"/>
      <c r="D34" s="29"/>
      <c r="E34" s="39"/>
      <c r="F34" s="39"/>
      <c r="G34" s="39"/>
      <c r="H34" s="39"/>
    </row>
    <row r="36" spans="1:8">
      <c r="C36" s="92"/>
    </row>
    <row r="37" spans="1:8">
      <c r="C37" s="94"/>
    </row>
  </sheetData>
  <mergeCells count="21">
    <mergeCell ref="A13:A14"/>
    <mergeCell ref="C13:D14"/>
    <mergeCell ref="E13:E14"/>
    <mergeCell ref="F13:H13"/>
    <mergeCell ref="A1:I1"/>
    <mergeCell ref="E2:I2"/>
    <mergeCell ref="E7:I7"/>
    <mergeCell ref="C15:D15"/>
    <mergeCell ref="B13:B14"/>
    <mergeCell ref="C29:E29"/>
    <mergeCell ref="E8:I8"/>
    <mergeCell ref="E6:I6"/>
    <mergeCell ref="E9:I9"/>
    <mergeCell ref="E10:F10"/>
    <mergeCell ref="E11:F11"/>
    <mergeCell ref="C16:D16"/>
    <mergeCell ref="C17:D17"/>
    <mergeCell ref="C18:D18"/>
    <mergeCell ref="C19:D19"/>
    <mergeCell ref="C20:D20"/>
    <mergeCell ref="C21:D21"/>
  </mergeCells>
  <phoneticPr fontId="94" type="noConversion"/>
  <printOptions horizontalCentered="1"/>
  <pageMargins left="0.31496062992125984" right="0.31496062992125984" top="0.74803149606299213" bottom="0.74803149606299213" header="0.31496062992125984" footer="0.31496062992125984"/>
  <pageSetup paperSize="9" scale="63" firstPageNumber="103" fitToWidth="0" fitToHeight="0" orientation="landscape" useFirstPageNumber="1"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pageSetUpPr fitToPage="1"/>
  </sheetPr>
  <dimension ref="A1:P61"/>
  <sheetViews>
    <sheetView showZeros="0" view="pageBreakPreview" zoomScaleNormal="100" zoomScaleSheetLayoutView="100" workbookViewId="0">
      <selection activeCell="A8" sqref="A8"/>
    </sheetView>
  </sheetViews>
  <sheetFormatPr defaultColWidth="9.109375" defaultRowHeight="13.8"/>
  <cols>
    <col min="1" max="1" width="7.5546875" style="10" customWidth="1"/>
    <col min="2" max="2" width="65.88671875" style="1" customWidth="1"/>
    <col min="3" max="3" width="7.5546875" style="1" customWidth="1"/>
    <col min="4" max="4" width="9.109375" style="5" customWidth="1"/>
    <col min="5" max="5" width="6.44140625" style="5" bestFit="1" customWidth="1"/>
    <col min="6" max="6" width="5.6640625" style="5" bestFit="1" customWidth="1"/>
    <col min="7" max="7" width="8" style="5" bestFit="1" customWidth="1"/>
    <col min="8" max="8" width="9" style="5" bestFit="1" customWidth="1"/>
    <col min="9" max="9" width="8" style="5" bestFit="1" customWidth="1"/>
    <col min="10" max="11" width="9" style="5" bestFit="1" customWidth="1"/>
    <col min="12" max="12" width="10" style="5" bestFit="1" customWidth="1"/>
    <col min="13" max="13" width="11.5546875" style="5" bestFit="1" customWidth="1"/>
    <col min="14" max="14" width="10" style="5" bestFit="1" customWidth="1"/>
    <col min="15" max="15" width="13.44140625" style="5" customWidth="1"/>
    <col min="16" max="16384" width="9.109375" style="1"/>
  </cols>
  <sheetData>
    <row r="1" spans="1:16" ht="20.399999999999999">
      <c r="A1" s="195" t="s">
        <v>105</v>
      </c>
      <c r="B1" s="195"/>
      <c r="C1" s="195"/>
      <c r="D1" s="195"/>
      <c r="E1" s="195"/>
      <c r="F1" s="195"/>
      <c r="G1" s="195"/>
      <c r="H1" s="195"/>
      <c r="I1" s="195"/>
      <c r="J1" s="195"/>
      <c r="K1" s="195"/>
      <c r="L1" s="195"/>
      <c r="M1" s="195"/>
      <c r="N1" s="195"/>
      <c r="O1" s="195"/>
      <c r="P1" s="99"/>
    </row>
    <row r="2" spans="1:16" ht="20.399999999999999">
      <c r="A2" s="2"/>
      <c r="B2" s="3"/>
      <c r="C2" s="3"/>
      <c r="D2" s="3"/>
      <c r="E2" s="3"/>
      <c r="F2" s="3"/>
      <c r="G2" s="3"/>
      <c r="H2" s="3"/>
      <c r="I2" s="3"/>
      <c r="J2" s="3"/>
      <c r="K2" s="3"/>
      <c r="L2" s="3"/>
      <c r="M2" s="3"/>
      <c r="N2" s="3"/>
      <c r="O2" s="3"/>
    </row>
    <row r="3" spans="1:16" ht="20.399999999999999">
      <c r="A3" s="2"/>
      <c r="B3" s="3"/>
      <c r="C3" s="3"/>
      <c r="D3" s="3"/>
      <c r="E3" s="3"/>
      <c r="F3" s="3"/>
      <c r="G3" s="3"/>
      <c r="H3" s="3"/>
      <c r="I3" s="3"/>
      <c r="J3" s="3"/>
      <c r="K3" s="3"/>
      <c r="L3" s="3"/>
      <c r="M3" s="3"/>
      <c r="N3" s="3"/>
      <c r="O3" s="3"/>
    </row>
    <row r="4" spans="1:16">
      <c r="A4" s="191" t="s">
        <v>0</v>
      </c>
      <c r="B4" s="191"/>
      <c r="C4" s="116" t="s">
        <v>307</v>
      </c>
      <c r="D4" s="116"/>
      <c r="E4" s="116"/>
      <c r="F4" s="116"/>
      <c r="G4" s="116"/>
      <c r="H4" s="116"/>
      <c r="I4" s="116"/>
      <c r="J4" s="116"/>
      <c r="K4" s="116"/>
      <c r="L4" s="116"/>
      <c r="M4" s="116"/>
      <c r="N4" s="116"/>
      <c r="O4" s="116"/>
    </row>
    <row r="5" spans="1:16">
      <c r="A5" s="191" t="s">
        <v>1</v>
      </c>
      <c r="B5" s="191"/>
      <c r="C5" s="116" t="s">
        <v>307</v>
      </c>
      <c r="D5" s="116"/>
      <c r="E5" s="116"/>
      <c r="F5" s="116"/>
      <c r="G5" s="116"/>
      <c r="H5" s="116"/>
      <c r="I5" s="116"/>
      <c r="J5" s="116"/>
      <c r="K5" s="116"/>
      <c r="L5" s="116"/>
      <c r="M5" s="116"/>
      <c r="N5" s="116"/>
      <c r="O5" s="116"/>
    </row>
    <row r="6" spans="1:16">
      <c r="A6" s="191" t="s">
        <v>2</v>
      </c>
      <c r="B6" s="191"/>
      <c r="C6" s="109" t="s">
        <v>308</v>
      </c>
      <c r="D6" s="109"/>
      <c r="E6" s="109"/>
      <c r="F6" s="109"/>
      <c r="G6" s="109"/>
      <c r="H6" s="109"/>
      <c r="I6" s="109"/>
      <c r="J6" s="109"/>
      <c r="K6" s="109"/>
      <c r="L6" s="109"/>
      <c r="M6" s="109"/>
      <c r="N6" s="109"/>
      <c r="O6" s="109"/>
    </row>
    <row r="7" spans="1:16">
      <c r="A7" s="191" t="s">
        <v>3</v>
      </c>
      <c r="B7" s="191"/>
      <c r="C7" s="192"/>
      <c r="D7" s="192"/>
      <c r="E7" s="192"/>
      <c r="F7" s="192"/>
      <c r="G7" s="192"/>
      <c r="H7" s="192"/>
      <c r="I7" s="192"/>
      <c r="J7" s="192"/>
      <c r="K7" s="192"/>
      <c r="L7" s="192"/>
      <c r="M7" s="192"/>
      <c r="N7" s="192"/>
      <c r="O7" s="192"/>
    </row>
    <row r="8" spans="1:16">
      <c r="A8" s="100" t="s">
        <v>324</v>
      </c>
      <c r="B8" s="22"/>
      <c r="C8" s="23"/>
      <c r="D8" s="23"/>
      <c r="E8" s="23"/>
      <c r="F8" s="23"/>
      <c r="G8" s="23"/>
      <c r="H8" s="23"/>
      <c r="I8" s="23"/>
      <c r="J8" s="23"/>
      <c r="K8" s="23"/>
      <c r="L8" s="23"/>
      <c r="M8" s="23"/>
      <c r="N8" s="24" t="s">
        <v>43</v>
      </c>
      <c r="O8" s="25">
        <f>O50</f>
        <v>0</v>
      </c>
    </row>
    <row r="9" spans="1:16">
      <c r="A9" s="22"/>
      <c r="B9" s="22"/>
      <c r="C9" s="23"/>
      <c r="D9" s="23"/>
      <c r="E9" s="23"/>
      <c r="F9" s="23"/>
      <c r="G9" s="23"/>
      <c r="H9" s="23"/>
      <c r="I9" s="23"/>
      <c r="J9" s="23"/>
      <c r="K9" s="23"/>
      <c r="L9" s="23"/>
      <c r="M9" s="23"/>
      <c r="N9" s="23"/>
      <c r="O9" s="24"/>
    </row>
    <row r="10" spans="1:16" ht="21" thickBot="1">
      <c r="A10" s="4"/>
      <c r="O10" s="91" t="str">
        <f>KOPTAME!A20</f>
        <v>Tāme sastādīta:</v>
      </c>
    </row>
    <row r="11" spans="1:16">
      <c r="A11" s="193" t="s">
        <v>4</v>
      </c>
      <c r="B11" s="196" t="s">
        <v>5</v>
      </c>
      <c r="C11" s="198" t="s">
        <v>21</v>
      </c>
      <c r="D11" s="200" t="s">
        <v>6</v>
      </c>
      <c r="E11" s="207" t="s">
        <v>11</v>
      </c>
      <c r="F11" s="208"/>
      <c r="G11" s="208"/>
      <c r="H11" s="208"/>
      <c r="I11" s="208"/>
      <c r="J11" s="209"/>
      <c r="K11" s="207" t="s">
        <v>12</v>
      </c>
      <c r="L11" s="208"/>
      <c r="M11" s="208"/>
      <c r="N11" s="208"/>
      <c r="O11" s="210"/>
    </row>
    <row r="12" spans="1:16" ht="69" thickBot="1">
      <c r="A12" s="194"/>
      <c r="B12" s="197"/>
      <c r="C12" s="199"/>
      <c r="D12" s="201"/>
      <c r="E12" s="20" t="s">
        <v>13</v>
      </c>
      <c r="F12" s="20" t="s">
        <v>14</v>
      </c>
      <c r="G12" s="20" t="s">
        <v>15</v>
      </c>
      <c r="H12" s="20" t="s">
        <v>16</v>
      </c>
      <c r="I12" s="20" t="s">
        <v>17</v>
      </c>
      <c r="J12" s="20" t="s">
        <v>18</v>
      </c>
      <c r="K12" s="20" t="s">
        <v>19</v>
      </c>
      <c r="L12" s="20" t="s">
        <v>15</v>
      </c>
      <c r="M12" s="20" t="s">
        <v>16</v>
      </c>
      <c r="N12" s="20" t="s">
        <v>17</v>
      </c>
      <c r="O12" s="21" t="s">
        <v>20</v>
      </c>
    </row>
    <row r="13" spans="1:16">
      <c r="A13" s="15"/>
      <c r="B13" s="16" t="s">
        <v>8</v>
      </c>
      <c r="C13" s="17"/>
      <c r="D13" s="18"/>
      <c r="E13" s="19"/>
      <c r="F13" s="19"/>
      <c r="G13" s="19"/>
      <c r="H13" s="19"/>
      <c r="I13" s="19"/>
      <c r="J13" s="19"/>
      <c r="K13" s="19"/>
      <c r="L13" s="19"/>
      <c r="M13" s="19"/>
      <c r="N13" s="19"/>
      <c r="O13" s="26"/>
    </row>
    <row r="14" spans="1:16">
      <c r="A14" s="6">
        <v>1</v>
      </c>
      <c r="B14" s="134" t="s">
        <v>59</v>
      </c>
      <c r="C14" s="8" t="s">
        <v>7</v>
      </c>
      <c r="D14" s="8">
        <v>22</v>
      </c>
      <c r="E14" s="12"/>
      <c r="F14" s="14"/>
      <c r="G14" s="12"/>
      <c r="H14" s="12"/>
      <c r="I14" s="12"/>
      <c r="J14" s="12">
        <f t="shared" ref="J14" si="0">G14+H14+I14</f>
        <v>0</v>
      </c>
      <c r="K14" s="12">
        <f t="shared" ref="K14" si="1">ROUND(D14*E14,2)</f>
        <v>0</v>
      </c>
      <c r="L14" s="12">
        <f t="shared" ref="L14" si="2">ROUND(G14*D14,2)</f>
        <v>0</v>
      </c>
      <c r="M14" s="12">
        <f t="shared" ref="M14" si="3">ROUND(H14*D14,2)</f>
        <v>0</v>
      </c>
      <c r="N14" s="12">
        <f t="shared" ref="N14" si="4">ROUND(I14*D14,2)</f>
        <v>0</v>
      </c>
      <c r="O14" s="13">
        <f t="shared" ref="O14" si="5">N14+M14+L14</f>
        <v>0</v>
      </c>
    </row>
    <row r="15" spans="1:16">
      <c r="A15" s="112">
        <v>2</v>
      </c>
      <c r="B15" s="139" t="s">
        <v>61</v>
      </c>
      <c r="C15" s="114" t="s">
        <v>7</v>
      </c>
      <c r="D15" s="114">
        <v>22</v>
      </c>
      <c r="E15" s="115"/>
      <c r="F15" s="14"/>
      <c r="G15" s="12"/>
      <c r="H15" s="12"/>
      <c r="I15" s="12"/>
      <c r="J15" s="12">
        <f t="shared" ref="J15:J20" si="6">G15+H15+I15</f>
        <v>0</v>
      </c>
      <c r="K15" s="12">
        <f t="shared" ref="K15:K20" si="7">ROUND(D15*E15,2)</f>
        <v>0</v>
      </c>
      <c r="L15" s="12">
        <f t="shared" ref="L15:L20" si="8">ROUND(G15*D15,2)</f>
        <v>0</v>
      </c>
      <c r="M15" s="12">
        <f t="shared" ref="M15:M20" si="9">ROUND(H15*D15,2)</f>
        <v>0</v>
      </c>
      <c r="N15" s="12">
        <f t="shared" ref="N15:N20" si="10">ROUND(I15*D15,2)</f>
        <v>0</v>
      </c>
      <c r="O15" s="13">
        <f t="shared" ref="O15:O20" si="11">N15+M15+L15</f>
        <v>0</v>
      </c>
    </row>
    <row r="16" spans="1:16">
      <c r="A16" s="112">
        <v>3</v>
      </c>
      <c r="B16" s="139" t="s">
        <v>62</v>
      </c>
      <c r="C16" s="114" t="s">
        <v>246</v>
      </c>
      <c r="D16" s="114">
        <v>143</v>
      </c>
      <c r="E16" s="115"/>
      <c r="F16" s="14"/>
      <c r="G16" s="12"/>
      <c r="H16" s="12"/>
      <c r="I16" s="12"/>
      <c r="J16" s="12">
        <f t="shared" si="6"/>
        <v>0</v>
      </c>
      <c r="K16" s="12">
        <f t="shared" si="7"/>
        <v>0</v>
      </c>
      <c r="L16" s="12">
        <f t="shared" si="8"/>
        <v>0</v>
      </c>
      <c r="M16" s="12">
        <f t="shared" si="9"/>
        <v>0</v>
      </c>
      <c r="N16" s="12">
        <f t="shared" si="10"/>
        <v>0</v>
      </c>
      <c r="O16" s="13">
        <f t="shared" si="11"/>
        <v>0</v>
      </c>
    </row>
    <row r="17" spans="1:15">
      <c r="A17" s="112">
        <v>4</v>
      </c>
      <c r="B17" s="139" t="s">
        <v>63</v>
      </c>
      <c r="C17" s="114" t="s">
        <v>246</v>
      </c>
      <c r="D17" s="114">
        <v>143</v>
      </c>
      <c r="E17" s="115"/>
      <c r="F17" s="14"/>
      <c r="G17" s="12"/>
      <c r="H17" s="12"/>
      <c r="I17" s="12"/>
      <c r="J17" s="12">
        <f t="shared" si="6"/>
        <v>0</v>
      </c>
      <c r="K17" s="12">
        <f t="shared" si="7"/>
        <v>0</v>
      </c>
      <c r="L17" s="12">
        <f t="shared" si="8"/>
        <v>0</v>
      </c>
      <c r="M17" s="12">
        <f t="shared" si="9"/>
        <v>0</v>
      </c>
      <c r="N17" s="12">
        <f t="shared" si="10"/>
        <v>0</v>
      </c>
      <c r="O17" s="13">
        <f t="shared" si="11"/>
        <v>0</v>
      </c>
    </row>
    <row r="18" spans="1:15" ht="27.6">
      <c r="A18" s="112">
        <v>5</v>
      </c>
      <c r="B18" s="139" t="s">
        <v>318</v>
      </c>
      <c r="C18" s="114" t="s">
        <v>246</v>
      </c>
      <c r="D18" s="114">
        <v>108</v>
      </c>
      <c r="E18" s="115"/>
      <c r="F18" s="14"/>
      <c r="G18" s="12"/>
      <c r="H18" s="12"/>
      <c r="I18" s="12"/>
      <c r="J18" s="12">
        <f t="shared" si="6"/>
        <v>0</v>
      </c>
      <c r="K18" s="12">
        <f t="shared" si="7"/>
        <v>0</v>
      </c>
      <c r="L18" s="12">
        <f t="shared" si="8"/>
        <v>0</v>
      </c>
      <c r="M18" s="12">
        <f t="shared" si="9"/>
        <v>0</v>
      </c>
      <c r="N18" s="12">
        <f t="shared" si="10"/>
        <v>0</v>
      </c>
      <c r="O18" s="13">
        <f t="shared" si="11"/>
        <v>0</v>
      </c>
    </row>
    <row r="19" spans="1:15">
      <c r="A19" s="112">
        <v>6</v>
      </c>
      <c r="B19" s="139" t="s">
        <v>64</v>
      </c>
      <c r="C19" s="131" t="s">
        <v>65</v>
      </c>
      <c r="D19" s="114">
        <v>8.3000000000000007</v>
      </c>
      <c r="E19" s="115"/>
      <c r="F19" s="14"/>
      <c r="G19" s="12"/>
      <c r="H19" s="12"/>
      <c r="I19" s="12"/>
      <c r="J19" s="12">
        <f t="shared" si="6"/>
        <v>0</v>
      </c>
      <c r="K19" s="12">
        <f t="shared" si="7"/>
        <v>0</v>
      </c>
      <c r="L19" s="12">
        <f t="shared" si="8"/>
        <v>0</v>
      </c>
      <c r="M19" s="12">
        <f t="shared" si="9"/>
        <v>0</v>
      </c>
      <c r="N19" s="12">
        <f t="shared" si="10"/>
        <v>0</v>
      </c>
      <c r="O19" s="13">
        <f t="shared" si="11"/>
        <v>0</v>
      </c>
    </row>
    <row r="20" spans="1:15">
      <c r="A20" s="112">
        <v>7</v>
      </c>
      <c r="B20" s="139" t="s">
        <v>66</v>
      </c>
      <c r="C20" s="114" t="s">
        <v>60</v>
      </c>
      <c r="D20" s="114">
        <v>22</v>
      </c>
      <c r="E20" s="115"/>
      <c r="F20" s="14"/>
      <c r="G20" s="12"/>
      <c r="H20" s="12"/>
      <c r="I20" s="12"/>
      <c r="J20" s="12">
        <f t="shared" si="6"/>
        <v>0</v>
      </c>
      <c r="K20" s="12">
        <f t="shared" si="7"/>
        <v>0</v>
      </c>
      <c r="L20" s="12">
        <f t="shared" si="8"/>
        <v>0</v>
      </c>
      <c r="M20" s="12">
        <f t="shared" si="9"/>
        <v>0</v>
      </c>
      <c r="N20" s="12">
        <f t="shared" si="10"/>
        <v>0</v>
      </c>
      <c r="O20" s="13">
        <f t="shared" si="11"/>
        <v>0</v>
      </c>
    </row>
    <row r="21" spans="1:15">
      <c r="A21" s="15"/>
      <c r="B21" s="16" t="s">
        <v>309</v>
      </c>
      <c r="C21" s="17"/>
      <c r="D21" s="119"/>
      <c r="E21" s="19"/>
      <c r="F21" s="19"/>
      <c r="G21" s="19"/>
      <c r="H21" s="19"/>
      <c r="I21" s="19"/>
      <c r="J21" s="19"/>
      <c r="K21" s="19"/>
      <c r="L21" s="19"/>
      <c r="M21" s="19"/>
      <c r="N21" s="19"/>
      <c r="O21" s="26"/>
    </row>
    <row r="22" spans="1:15">
      <c r="A22" s="112">
        <v>8</v>
      </c>
      <c r="B22" s="113" t="s">
        <v>67</v>
      </c>
      <c r="C22" s="114" t="s">
        <v>68</v>
      </c>
      <c r="D22" s="114">
        <v>1</v>
      </c>
      <c r="E22" s="115"/>
      <c r="F22" s="14"/>
      <c r="G22" s="12"/>
      <c r="H22" s="12"/>
      <c r="I22" s="12"/>
      <c r="J22" s="12">
        <f t="shared" ref="J22:J23" si="12">G22+H22+I22</f>
        <v>0</v>
      </c>
      <c r="K22" s="12">
        <f t="shared" ref="K22:K23" si="13">ROUND(D22*E22,2)</f>
        <v>0</v>
      </c>
      <c r="L22" s="12">
        <f t="shared" ref="L22:L23" si="14">ROUND(G22*D22,2)</f>
        <v>0</v>
      </c>
      <c r="M22" s="12">
        <f t="shared" ref="M22:M23" si="15">ROUND(H22*D22,2)</f>
        <v>0</v>
      </c>
      <c r="N22" s="12">
        <f t="shared" ref="N22:N23" si="16">ROUND(I22*D22,2)</f>
        <v>0</v>
      </c>
      <c r="O22" s="13">
        <f t="shared" ref="O22:O23" si="17">N22+M22+L22</f>
        <v>0</v>
      </c>
    </row>
    <row r="23" spans="1:15">
      <c r="A23" s="112">
        <v>9</v>
      </c>
      <c r="B23" s="113" t="s">
        <v>69</v>
      </c>
      <c r="C23" s="114" t="s">
        <v>68</v>
      </c>
      <c r="D23" s="114">
        <v>1</v>
      </c>
      <c r="E23" s="115"/>
      <c r="F23" s="14"/>
      <c r="G23" s="12"/>
      <c r="H23" s="12"/>
      <c r="I23" s="12"/>
      <c r="J23" s="12">
        <f t="shared" si="12"/>
        <v>0</v>
      </c>
      <c r="K23" s="12">
        <f t="shared" si="13"/>
        <v>0</v>
      </c>
      <c r="L23" s="12">
        <f t="shared" si="14"/>
        <v>0</v>
      </c>
      <c r="M23" s="12">
        <f t="shared" si="15"/>
        <v>0</v>
      </c>
      <c r="N23" s="12">
        <f t="shared" si="16"/>
        <v>0</v>
      </c>
      <c r="O23" s="13">
        <f t="shared" si="17"/>
        <v>0</v>
      </c>
    </row>
    <row r="24" spans="1:15" ht="27.6">
      <c r="A24" s="15"/>
      <c r="B24" s="16" t="s">
        <v>114</v>
      </c>
      <c r="C24" s="17"/>
      <c r="D24" s="119"/>
      <c r="E24" s="19"/>
      <c r="F24" s="19"/>
      <c r="G24" s="19"/>
      <c r="H24" s="19"/>
      <c r="I24" s="19"/>
      <c r="J24" s="19"/>
      <c r="K24" s="19"/>
      <c r="L24" s="19"/>
      <c r="M24" s="19"/>
      <c r="N24" s="19"/>
      <c r="O24" s="26"/>
    </row>
    <row r="25" spans="1:15" ht="27.6">
      <c r="A25" s="6">
        <v>10</v>
      </c>
      <c r="B25" s="134" t="s">
        <v>317</v>
      </c>
      <c r="C25" s="8"/>
      <c r="D25" s="8"/>
      <c r="E25" s="115"/>
      <c r="F25" s="14"/>
      <c r="G25" s="12"/>
      <c r="H25" s="12"/>
      <c r="I25" s="12"/>
      <c r="J25" s="12">
        <f t="shared" ref="J25:J26" si="18">G25+H25+I25</f>
        <v>0</v>
      </c>
      <c r="K25" s="12">
        <f t="shared" ref="K25:K26" si="19">ROUND(D25*E25,2)</f>
        <v>0</v>
      </c>
      <c r="L25" s="12">
        <f t="shared" ref="L25:L26" si="20">ROUND(G25*D25,2)</f>
        <v>0</v>
      </c>
      <c r="M25" s="12">
        <f t="shared" ref="M25:M26" si="21">ROUND(H25*D25,2)</f>
        <v>0</v>
      </c>
      <c r="N25" s="12">
        <f t="shared" ref="N25:N26" si="22">ROUND(I25*D25,2)</f>
        <v>0</v>
      </c>
      <c r="O25" s="13">
        <f t="shared" ref="O25:O26" si="23">N25+M25+L25</f>
        <v>0</v>
      </c>
    </row>
    <row r="26" spans="1:15">
      <c r="A26" s="6">
        <v>11</v>
      </c>
      <c r="B26" s="134" t="s">
        <v>71</v>
      </c>
      <c r="C26" s="8" t="s">
        <v>10</v>
      </c>
      <c r="D26" s="8">
        <v>2</v>
      </c>
      <c r="E26" s="115"/>
      <c r="F26" s="14"/>
      <c r="G26" s="12"/>
      <c r="H26" s="12"/>
      <c r="I26" s="12"/>
      <c r="J26" s="12">
        <f t="shared" si="18"/>
        <v>0</v>
      </c>
      <c r="K26" s="12">
        <f t="shared" si="19"/>
        <v>0</v>
      </c>
      <c r="L26" s="12">
        <f t="shared" si="20"/>
        <v>0</v>
      </c>
      <c r="M26" s="12">
        <f t="shared" si="21"/>
        <v>0</v>
      </c>
      <c r="N26" s="12">
        <f t="shared" si="22"/>
        <v>0</v>
      </c>
      <c r="O26" s="13">
        <f t="shared" si="23"/>
        <v>0</v>
      </c>
    </row>
    <row r="27" spans="1:15">
      <c r="A27" s="6">
        <v>12</v>
      </c>
      <c r="B27" s="134" t="s">
        <v>72</v>
      </c>
      <c r="C27" s="8" t="s">
        <v>68</v>
      </c>
      <c r="D27" s="8">
        <v>1</v>
      </c>
      <c r="E27" s="12"/>
      <c r="F27" s="14"/>
      <c r="G27" s="12"/>
      <c r="H27" s="12"/>
      <c r="I27" s="12"/>
      <c r="J27" s="12">
        <f t="shared" ref="J27:J31" si="24">G27+H27+I27</f>
        <v>0</v>
      </c>
      <c r="K27" s="12">
        <f t="shared" ref="K27:K31" si="25">ROUND(D27*E27,2)</f>
        <v>0</v>
      </c>
      <c r="L27" s="12">
        <f t="shared" ref="L27:L31" si="26">ROUND(G27*D27,2)</f>
        <v>0</v>
      </c>
      <c r="M27" s="12">
        <f t="shared" ref="M27:M31" si="27">ROUND(H27*D27,2)</f>
        <v>0</v>
      </c>
      <c r="N27" s="12">
        <f t="shared" ref="N27:N31" si="28">ROUND(I27*D27,2)</f>
        <v>0</v>
      </c>
      <c r="O27" s="13">
        <f t="shared" ref="O27:O31" si="29">N27+M27+L27</f>
        <v>0</v>
      </c>
    </row>
    <row r="28" spans="1:15">
      <c r="A28" s="6">
        <v>13</v>
      </c>
      <c r="B28" s="134" t="s">
        <v>73</v>
      </c>
      <c r="C28" s="8"/>
      <c r="D28" s="8"/>
      <c r="E28" s="12"/>
      <c r="F28" s="14"/>
      <c r="G28" s="12"/>
      <c r="H28" s="12"/>
      <c r="I28" s="12"/>
      <c r="J28" s="12"/>
      <c r="K28" s="12"/>
      <c r="L28" s="12"/>
      <c r="M28" s="12"/>
      <c r="N28" s="12"/>
      <c r="O28" s="13"/>
    </row>
    <row r="29" spans="1:15">
      <c r="A29" s="6"/>
      <c r="B29" s="134" t="s">
        <v>74</v>
      </c>
      <c r="C29" s="8" t="s">
        <v>7</v>
      </c>
      <c r="D29" s="8">
        <v>2.8</v>
      </c>
      <c r="E29" s="12"/>
      <c r="F29" s="14"/>
      <c r="G29" s="12"/>
      <c r="H29" s="12"/>
      <c r="I29" s="12"/>
      <c r="J29" s="12">
        <f t="shared" si="24"/>
        <v>0</v>
      </c>
      <c r="K29" s="12">
        <f t="shared" si="25"/>
        <v>0</v>
      </c>
      <c r="L29" s="12">
        <f t="shared" si="26"/>
        <v>0</v>
      </c>
      <c r="M29" s="12">
        <f t="shared" si="27"/>
        <v>0</v>
      </c>
      <c r="N29" s="12">
        <f t="shared" si="28"/>
        <v>0</v>
      </c>
      <c r="O29" s="13">
        <f t="shared" si="29"/>
        <v>0</v>
      </c>
    </row>
    <row r="30" spans="1:15">
      <c r="A30" s="6"/>
      <c r="B30" s="134" t="s">
        <v>75</v>
      </c>
      <c r="C30" s="8" t="s">
        <v>68</v>
      </c>
      <c r="D30" s="8">
        <v>1</v>
      </c>
      <c r="E30" s="12"/>
      <c r="F30" s="14"/>
      <c r="G30" s="12"/>
      <c r="H30" s="12"/>
      <c r="I30" s="12"/>
      <c r="J30" s="12">
        <f t="shared" si="24"/>
        <v>0</v>
      </c>
      <c r="K30" s="12">
        <f t="shared" si="25"/>
        <v>0</v>
      </c>
      <c r="L30" s="12">
        <f t="shared" si="26"/>
        <v>0</v>
      </c>
      <c r="M30" s="12">
        <f t="shared" si="27"/>
        <v>0</v>
      </c>
      <c r="N30" s="12">
        <f t="shared" si="28"/>
        <v>0</v>
      </c>
      <c r="O30" s="13">
        <f t="shared" si="29"/>
        <v>0</v>
      </c>
    </row>
    <row r="31" spans="1:15">
      <c r="A31" s="6">
        <v>13</v>
      </c>
      <c r="B31" s="134" t="s">
        <v>76</v>
      </c>
      <c r="C31" s="8" t="s">
        <v>310</v>
      </c>
      <c r="D31" s="8">
        <v>1</v>
      </c>
      <c r="E31" s="12"/>
      <c r="F31" s="14"/>
      <c r="G31" s="12"/>
      <c r="H31" s="12"/>
      <c r="I31" s="12"/>
      <c r="J31" s="12">
        <f t="shared" si="24"/>
        <v>0</v>
      </c>
      <c r="K31" s="12">
        <f t="shared" si="25"/>
        <v>0</v>
      </c>
      <c r="L31" s="12">
        <f t="shared" si="26"/>
        <v>0</v>
      </c>
      <c r="M31" s="12">
        <f t="shared" si="27"/>
        <v>0</v>
      </c>
      <c r="N31" s="12">
        <f t="shared" si="28"/>
        <v>0</v>
      </c>
      <c r="O31" s="13">
        <f t="shared" si="29"/>
        <v>0</v>
      </c>
    </row>
    <row r="32" spans="1:15">
      <c r="A32" s="15"/>
      <c r="B32" s="16" t="s">
        <v>93</v>
      </c>
      <c r="C32" s="17"/>
      <c r="D32" s="119"/>
      <c r="E32" s="19"/>
      <c r="F32" s="19"/>
      <c r="G32" s="19"/>
      <c r="H32" s="19"/>
      <c r="I32" s="19"/>
      <c r="J32" s="19"/>
      <c r="K32" s="19"/>
      <c r="L32" s="19"/>
      <c r="M32" s="19"/>
      <c r="N32" s="19"/>
      <c r="O32" s="26"/>
    </row>
    <row r="33" spans="1:15">
      <c r="A33" s="122">
        <v>14</v>
      </c>
      <c r="B33" s="121" t="s">
        <v>77</v>
      </c>
      <c r="C33" s="8"/>
      <c r="D33" s="8"/>
      <c r="E33" s="12"/>
      <c r="F33" s="14"/>
      <c r="G33" s="12"/>
      <c r="H33" s="12"/>
      <c r="I33" s="12"/>
      <c r="J33" s="12"/>
      <c r="K33" s="12"/>
      <c r="L33" s="12"/>
      <c r="M33" s="12"/>
      <c r="N33" s="12"/>
      <c r="O33" s="13"/>
    </row>
    <row r="34" spans="1:15">
      <c r="A34" s="118" t="s">
        <v>95</v>
      </c>
      <c r="B34" s="7" t="s">
        <v>78</v>
      </c>
      <c r="C34" s="8" t="s">
        <v>247</v>
      </c>
      <c r="D34" s="8">
        <v>60</v>
      </c>
      <c r="E34" s="12"/>
      <c r="F34" s="14"/>
      <c r="G34" s="12"/>
      <c r="H34" s="12"/>
      <c r="I34" s="12"/>
      <c r="J34" s="12">
        <f t="shared" ref="J34:J43" si="30">G34+H34+I34</f>
        <v>0</v>
      </c>
      <c r="K34" s="12">
        <f t="shared" ref="K34:K43" si="31">ROUND(D34*E34,2)</f>
        <v>0</v>
      </c>
      <c r="L34" s="12">
        <f t="shared" ref="L34:L43" si="32">ROUND(G34*D34,2)</f>
        <v>0</v>
      </c>
      <c r="M34" s="12">
        <f t="shared" ref="M34:M43" si="33">ROUND(H34*D34,2)</f>
        <v>0</v>
      </c>
      <c r="N34" s="12">
        <f t="shared" ref="N34:N43" si="34">ROUND(I34*D34,2)</f>
        <v>0</v>
      </c>
      <c r="O34" s="13">
        <f t="shared" ref="O34:O43" si="35">N34+M34+L34</f>
        <v>0</v>
      </c>
    </row>
    <row r="35" spans="1:15">
      <c r="A35" s="118" t="s">
        <v>96</v>
      </c>
      <c r="B35" s="7" t="s">
        <v>79</v>
      </c>
      <c r="C35" s="8" t="s">
        <v>247</v>
      </c>
      <c r="D35" s="8">
        <v>31</v>
      </c>
      <c r="E35" s="12"/>
      <c r="F35" s="14"/>
      <c r="G35" s="12"/>
      <c r="H35" s="12"/>
      <c r="I35" s="12"/>
      <c r="J35" s="12">
        <f t="shared" si="30"/>
        <v>0</v>
      </c>
      <c r="K35" s="12">
        <f t="shared" si="31"/>
        <v>0</v>
      </c>
      <c r="L35" s="12">
        <f t="shared" si="32"/>
        <v>0</v>
      </c>
      <c r="M35" s="12">
        <f t="shared" si="33"/>
        <v>0</v>
      </c>
      <c r="N35" s="12">
        <f t="shared" si="34"/>
        <v>0</v>
      </c>
      <c r="O35" s="13">
        <f t="shared" si="35"/>
        <v>0</v>
      </c>
    </row>
    <row r="36" spans="1:15">
      <c r="A36" s="118" t="s">
        <v>97</v>
      </c>
      <c r="B36" s="7" t="s">
        <v>94</v>
      </c>
      <c r="C36" s="8" t="s">
        <v>246</v>
      </c>
      <c r="D36" s="8">
        <v>15.5</v>
      </c>
      <c r="E36" s="12"/>
      <c r="F36" s="14"/>
      <c r="G36" s="12"/>
      <c r="H36" s="12"/>
      <c r="I36" s="12"/>
      <c r="J36" s="12">
        <f t="shared" si="30"/>
        <v>0</v>
      </c>
      <c r="K36" s="12">
        <f t="shared" si="31"/>
        <v>0</v>
      </c>
      <c r="L36" s="12">
        <f t="shared" si="32"/>
        <v>0</v>
      </c>
      <c r="M36" s="12">
        <f t="shared" si="33"/>
        <v>0</v>
      </c>
      <c r="N36" s="12">
        <f t="shared" si="34"/>
        <v>0</v>
      </c>
      <c r="O36" s="13">
        <f t="shared" si="35"/>
        <v>0</v>
      </c>
    </row>
    <row r="37" spans="1:15">
      <c r="A37" s="118" t="s">
        <v>98</v>
      </c>
      <c r="B37" s="7" t="s">
        <v>81</v>
      </c>
      <c r="C37" s="8" t="s">
        <v>246</v>
      </c>
      <c r="D37" s="8">
        <v>7.8</v>
      </c>
      <c r="E37" s="12"/>
      <c r="F37" s="14"/>
      <c r="G37" s="12"/>
      <c r="H37" s="12"/>
      <c r="I37" s="12"/>
      <c r="J37" s="12">
        <f t="shared" si="30"/>
        <v>0</v>
      </c>
      <c r="K37" s="12">
        <f t="shared" si="31"/>
        <v>0</v>
      </c>
      <c r="L37" s="12">
        <f t="shared" si="32"/>
        <v>0</v>
      </c>
      <c r="M37" s="12">
        <f t="shared" si="33"/>
        <v>0</v>
      </c>
      <c r="N37" s="12">
        <f t="shared" si="34"/>
        <v>0</v>
      </c>
      <c r="O37" s="13">
        <f t="shared" si="35"/>
        <v>0</v>
      </c>
    </row>
    <row r="38" spans="1:15">
      <c r="A38" s="118" t="s">
        <v>99</v>
      </c>
      <c r="B38" s="7" t="s">
        <v>82</v>
      </c>
      <c r="C38" s="8" t="s">
        <v>246</v>
      </c>
      <c r="D38" s="8">
        <v>3.7</v>
      </c>
      <c r="E38" s="12"/>
      <c r="F38" s="14"/>
      <c r="G38" s="12"/>
      <c r="H38" s="12"/>
      <c r="I38" s="12"/>
      <c r="J38" s="12">
        <f t="shared" si="30"/>
        <v>0</v>
      </c>
      <c r="K38" s="12">
        <f t="shared" si="31"/>
        <v>0</v>
      </c>
      <c r="L38" s="12">
        <f t="shared" si="32"/>
        <v>0</v>
      </c>
      <c r="M38" s="12">
        <f t="shared" si="33"/>
        <v>0</v>
      </c>
      <c r="N38" s="12">
        <f t="shared" si="34"/>
        <v>0</v>
      </c>
      <c r="O38" s="13">
        <f t="shared" si="35"/>
        <v>0</v>
      </c>
    </row>
    <row r="39" spans="1:15">
      <c r="A39" s="118" t="s">
        <v>100</v>
      </c>
      <c r="B39" s="7" t="s">
        <v>83</v>
      </c>
      <c r="C39" s="8" t="s">
        <v>247</v>
      </c>
      <c r="D39" s="8">
        <v>31</v>
      </c>
      <c r="E39" s="12"/>
      <c r="F39" s="14"/>
      <c r="G39" s="12"/>
      <c r="H39" s="12"/>
      <c r="I39" s="12"/>
      <c r="J39" s="12">
        <f t="shared" si="30"/>
        <v>0</v>
      </c>
      <c r="K39" s="12">
        <f t="shared" si="31"/>
        <v>0</v>
      </c>
      <c r="L39" s="12">
        <f t="shared" si="32"/>
        <v>0</v>
      </c>
      <c r="M39" s="12">
        <f t="shared" si="33"/>
        <v>0</v>
      </c>
      <c r="N39" s="12">
        <f t="shared" si="34"/>
        <v>0</v>
      </c>
      <c r="O39" s="13">
        <f t="shared" si="35"/>
        <v>0</v>
      </c>
    </row>
    <row r="40" spans="1:15">
      <c r="A40" s="118" t="s">
        <v>101</v>
      </c>
      <c r="B40" s="7" t="s">
        <v>84</v>
      </c>
      <c r="C40" s="8" t="s">
        <v>247</v>
      </c>
      <c r="D40" s="8">
        <v>41</v>
      </c>
      <c r="E40" s="12"/>
      <c r="F40" s="14"/>
      <c r="G40" s="12"/>
      <c r="H40" s="12"/>
      <c r="I40" s="12"/>
      <c r="J40" s="12">
        <f t="shared" si="30"/>
        <v>0</v>
      </c>
      <c r="K40" s="12">
        <f t="shared" si="31"/>
        <v>0</v>
      </c>
      <c r="L40" s="12">
        <f t="shared" si="32"/>
        <v>0</v>
      </c>
      <c r="M40" s="12">
        <f t="shared" si="33"/>
        <v>0</v>
      </c>
      <c r="N40" s="12">
        <f t="shared" si="34"/>
        <v>0</v>
      </c>
      <c r="O40" s="13">
        <f t="shared" si="35"/>
        <v>0</v>
      </c>
    </row>
    <row r="41" spans="1:15">
      <c r="A41" s="118" t="s">
        <v>102</v>
      </c>
      <c r="B41" s="7" t="s">
        <v>85</v>
      </c>
      <c r="C41" s="8" t="s">
        <v>247</v>
      </c>
      <c r="D41" s="8">
        <v>60</v>
      </c>
      <c r="E41" s="12"/>
      <c r="F41" s="14"/>
      <c r="G41" s="12"/>
      <c r="H41" s="12"/>
      <c r="I41" s="12"/>
      <c r="J41" s="12">
        <f t="shared" si="30"/>
        <v>0</v>
      </c>
      <c r="K41" s="12">
        <f t="shared" si="31"/>
        <v>0</v>
      </c>
      <c r="L41" s="12">
        <f t="shared" si="32"/>
        <v>0</v>
      </c>
      <c r="M41" s="12">
        <f t="shared" si="33"/>
        <v>0</v>
      </c>
      <c r="N41" s="12">
        <f t="shared" si="34"/>
        <v>0</v>
      </c>
      <c r="O41" s="13">
        <f t="shared" si="35"/>
        <v>0</v>
      </c>
    </row>
    <row r="42" spans="1:15">
      <c r="A42" s="118" t="s">
        <v>103</v>
      </c>
      <c r="B42" s="7" t="s">
        <v>86</v>
      </c>
      <c r="C42" s="8" t="s">
        <v>7</v>
      </c>
      <c r="D42" s="8">
        <v>21</v>
      </c>
      <c r="E42" s="12"/>
      <c r="F42" s="14"/>
      <c r="G42" s="12"/>
      <c r="H42" s="12"/>
      <c r="I42" s="12"/>
      <c r="J42" s="12">
        <f t="shared" si="30"/>
        <v>0</v>
      </c>
      <c r="K42" s="12">
        <f t="shared" si="31"/>
        <v>0</v>
      </c>
      <c r="L42" s="12">
        <f t="shared" si="32"/>
        <v>0</v>
      </c>
      <c r="M42" s="12">
        <f t="shared" si="33"/>
        <v>0</v>
      </c>
      <c r="N42" s="12">
        <f t="shared" si="34"/>
        <v>0</v>
      </c>
      <c r="O42" s="13">
        <f t="shared" si="35"/>
        <v>0</v>
      </c>
    </row>
    <row r="43" spans="1:15">
      <c r="A43" s="118" t="s">
        <v>104</v>
      </c>
      <c r="B43" s="7" t="s">
        <v>87</v>
      </c>
      <c r="C43" s="8" t="s">
        <v>7</v>
      </c>
      <c r="D43" s="8">
        <v>21</v>
      </c>
      <c r="E43" s="12"/>
      <c r="F43" s="14"/>
      <c r="G43" s="12"/>
      <c r="H43" s="12"/>
      <c r="I43" s="12"/>
      <c r="J43" s="12">
        <f t="shared" si="30"/>
        <v>0</v>
      </c>
      <c r="K43" s="12">
        <f t="shared" si="31"/>
        <v>0</v>
      </c>
      <c r="L43" s="12">
        <f t="shared" si="32"/>
        <v>0</v>
      </c>
      <c r="M43" s="12">
        <f t="shared" si="33"/>
        <v>0</v>
      </c>
      <c r="N43" s="12">
        <f t="shared" si="34"/>
        <v>0</v>
      </c>
      <c r="O43" s="13">
        <f t="shared" si="35"/>
        <v>0</v>
      </c>
    </row>
    <row r="44" spans="1:15">
      <c r="A44" s="15"/>
      <c r="B44" s="16" t="s">
        <v>89</v>
      </c>
      <c r="C44" s="17"/>
      <c r="D44" s="119"/>
      <c r="E44" s="19"/>
      <c r="F44" s="19"/>
      <c r="G44" s="19"/>
      <c r="H44" s="19"/>
      <c r="I44" s="19"/>
      <c r="J44" s="19"/>
      <c r="K44" s="19"/>
      <c r="L44" s="19"/>
      <c r="M44" s="19"/>
      <c r="N44" s="19"/>
      <c r="O44" s="26"/>
    </row>
    <row r="45" spans="1:15">
      <c r="A45" s="6">
        <v>15</v>
      </c>
      <c r="B45" s="7" t="s">
        <v>90</v>
      </c>
      <c r="C45" s="8" t="s">
        <v>246</v>
      </c>
      <c r="D45" s="8">
        <v>27</v>
      </c>
      <c r="E45" s="115"/>
      <c r="F45" s="14"/>
      <c r="G45" s="12"/>
      <c r="H45" s="12"/>
      <c r="I45" s="12"/>
      <c r="J45" s="12">
        <f t="shared" ref="J45:J46" si="36">G45+H45+I45</f>
        <v>0</v>
      </c>
      <c r="K45" s="12">
        <f t="shared" ref="K45:K46" si="37">ROUND(D45*E45,2)</f>
        <v>0</v>
      </c>
      <c r="L45" s="12">
        <f t="shared" ref="L45:L46" si="38">ROUND(G45*D45,2)</f>
        <v>0</v>
      </c>
      <c r="M45" s="12">
        <f t="shared" ref="M45:M46" si="39">ROUND(H45*D45,2)</f>
        <v>0</v>
      </c>
      <c r="N45" s="12">
        <f t="shared" ref="N45:N46" si="40">ROUND(I45*D45,2)</f>
        <v>0</v>
      </c>
      <c r="O45" s="13">
        <f t="shared" ref="O45:O46" si="41">N45+M45+L45</f>
        <v>0</v>
      </c>
    </row>
    <row r="46" spans="1:15">
      <c r="A46" s="6">
        <v>16</v>
      </c>
      <c r="B46" s="7" t="s">
        <v>311</v>
      </c>
      <c r="C46" s="8" t="s">
        <v>65</v>
      </c>
      <c r="D46" s="8">
        <v>1</v>
      </c>
      <c r="E46" s="115"/>
      <c r="F46" s="14"/>
      <c r="G46" s="12"/>
      <c r="H46" s="12"/>
      <c r="I46" s="12"/>
      <c r="J46" s="12">
        <f t="shared" si="36"/>
        <v>0</v>
      </c>
      <c r="K46" s="12">
        <f t="shared" si="37"/>
        <v>0</v>
      </c>
      <c r="L46" s="12">
        <f t="shared" si="38"/>
        <v>0</v>
      </c>
      <c r="M46" s="12">
        <f t="shared" si="39"/>
        <v>0</v>
      </c>
      <c r="N46" s="12">
        <f t="shared" si="40"/>
        <v>0</v>
      </c>
      <c r="O46" s="13">
        <f t="shared" si="41"/>
        <v>0</v>
      </c>
    </row>
    <row r="47" spans="1:15">
      <c r="A47" s="6">
        <v>17</v>
      </c>
      <c r="B47" s="7" t="s">
        <v>312</v>
      </c>
      <c r="C47" s="8" t="s">
        <v>246</v>
      </c>
      <c r="D47" s="8">
        <v>7.2</v>
      </c>
      <c r="E47" s="115"/>
      <c r="F47" s="14"/>
      <c r="G47" s="12"/>
      <c r="H47" s="12"/>
      <c r="I47" s="12"/>
      <c r="J47" s="12">
        <f t="shared" ref="J47:J49" si="42">G47+H47+I47</f>
        <v>0</v>
      </c>
      <c r="K47" s="12">
        <f t="shared" ref="K47:K49" si="43">ROUND(D47*E47,2)</f>
        <v>0</v>
      </c>
      <c r="L47" s="12">
        <f t="shared" ref="L47:L49" si="44">ROUND(G47*D47,2)</f>
        <v>0</v>
      </c>
      <c r="M47" s="12">
        <f t="shared" ref="M47:M49" si="45">ROUND(H47*D47,2)</f>
        <v>0</v>
      </c>
      <c r="N47" s="12">
        <f t="shared" ref="N47:N49" si="46">ROUND(I47*D47,2)</f>
        <v>0</v>
      </c>
      <c r="O47" s="13">
        <f t="shared" ref="O47:O49" si="47">N47+M47+L47</f>
        <v>0</v>
      </c>
    </row>
    <row r="48" spans="1:15">
      <c r="A48" s="6">
        <v>18</v>
      </c>
      <c r="B48" s="7" t="s">
        <v>91</v>
      </c>
      <c r="C48" s="8" t="s">
        <v>246</v>
      </c>
      <c r="D48" s="8">
        <v>19</v>
      </c>
      <c r="E48" s="115"/>
      <c r="F48" s="14"/>
      <c r="G48" s="12"/>
      <c r="H48" s="12"/>
      <c r="I48" s="12"/>
      <c r="J48" s="12">
        <f t="shared" si="42"/>
        <v>0</v>
      </c>
      <c r="K48" s="12">
        <f t="shared" si="43"/>
        <v>0</v>
      </c>
      <c r="L48" s="12">
        <f t="shared" si="44"/>
        <v>0</v>
      </c>
      <c r="M48" s="12">
        <f t="shared" si="45"/>
        <v>0</v>
      </c>
      <c r="N48" s="12">
        <f t="shared" si="46"/>
        <v>0</v>
      </c>
      <c r="O48" s="13">
        <f t="shared" si="47"/>
        <v>0</v>
      </c>
    </row>
    <row r="49" spans="1:15" ht="14.4" thickBot="1">
      <c r="A49" s="6">
        <v>19</v>
      </c>
      <c r="B49" s="7" t="s">
        <v>92</v>
      </c>
      <c r="C49" s="8" t="s">
        <v>246</v>
      </c>
      <c r="D49" s="8">
        <v>0.5</v>
      </c>
      <c r="E49" s="115"/>
      <c r="F49" s="14"/>
      <c r="G49" s="12"/>
      <c r="H49" s="12"/>
      <c r="I49" s="12"/>
      <c r="J49" s="12">
        <f t="shared" si="42"/>
        <v>0</v>
      </c>
      <c r="K49" s="12">
        <f t="shared" si="43"/>
        <v>0</v>
      </c>
      <c r="L49" s="12">
        <f t="shared" si="44"/>
        <v>0</v>
      </c>
      <c r="M49" s="12">
        <f t="shared" si="45"/>
        <v>0</v>
      </c>
      <c r="N49" s="12">
        <f t="shared" si="46"/>
        <v>0</v>
      </c>
      <c r="O49" s="13">
        <f t="shared" si="47"/>
        <v>0</v>
      </c>
    </row>
    <row r="50" spans="1:15" ht="14.4" thickBot="1">
      <c r="A50" s="204" t="s">
        <v>50</v>
      </c>
      <c r="B50" s="205"/>
      <c r="C50" s="205"/>
      <c r="D50" s="205"/>
      <c r="E50" s="205"/>
      <c r="F50" s="205"/>
      <c r="G50" s="205"/>
      <c r="H50" s="205"/>
      <c r="I50" s="205"/>
      <c r="J50" s="206"/>
      <c r="K50" s="77">
        <f>SUM(K14:K49)</f>
        <v>0</v>
      </c>
      <c r="L50" s="77">
        <f>SUM(L14:L49)</f>
        <v>0</v>
      </c>
      <c r="M50" s="77">
        <f>SUM(M14:M49)</f>
        <v>0</v>
      </c>
      <c r="N50" s="77">
        <f>SUM(N14:N49)</f>
        <v>0</v>
      </c>
      <c r="O50" s="76">
        <f>SUM(O14:O49)</f>
        <v>0</v>
      </c>
    </row>
    <row r="51" spans="1:15">
      <c r="O51" s="11"/>
    </row>
    <row r="52" spans="1:15" s="29" customFormat="1">
      <c r="A52" s="91"/>
      <c r="B52" s="91" t="s">
        <v>52</v>
      </c>
      <c r="C52" s="203"/>
      <c r="D52" s="203"/>
      <c r="E52" s="203"/>
      <c r="F52" s="203"/>
      <c r="G52" s="203"/>
      <c r="H52" s="203"/>
      <c r="I52" s="203"/>
      <c r="J52" s="203"/>
      <c r="K52" s="203"/>
      <c r="L52" s="203"/>
      <c r="M52" s="203"/>
      <c r="N52" s="203"/>
      <c r="O52" s="203"/>
    </row>
    <row r="53" spans="1:15" s="29" customFormat="1">
      <c r="A53" s="93"/>
      <c r="B53" s="91"/>
      <c r="C53" s="156" t="s">
        <v>53</v>
      </c>
      <c r="D53" s="156"/>
      <c r="E53" s="156"/>
      <c r="F53" s="156"/>
      <c r="G53" s="156"/>
      <c r="H53" s="156"/>
      <c r="I53" s="156"/>
      <c r="J53" s="156"/>
      <c r="K53" s="156"/>
      <c r="L53" s="156"/>
      <c r="M53" s="156"/>
      <c r="N53" s="156"/>
      <c r="O53" s="156"/>
    </row>
    <row r="54" spans="1:15" s="29" customFormat="1">
      <c r="A54" s="91"/>
      <c r="B54" s="91" t="s">
        <v>54</v>
      </c>
      <c r="C54" s="111"/>
      <c r="D54" s="89"/>
      <c r="E54" s="89"/>
      <c r="F54" s="79"/>
      <c r="G54" s="79"/>
      <c r="H54" s="79"/>
      <c r="I54" s="79"/>
      <c r="J54" s="80"/>
      <c r="K54" s="80"/>
      <c r="L54" s="80"/>
      <c r="M54" s="80"/>
      <c r="N54" s="80"/>
    </row>
    <row r="55" spans="1:15" s="29" customFormat="1" ht="14.4">
      <c r="A55" s="91"/>
      <c r="B55" s="91"/>
      <c r="C55" s="90"/>
      <c r="D55" s="91"/>
      <c r="E55"/>
      <c r="F55" s="79"/>
      <c r="G55" s="79"/>
      <c r="H55" s="79"/>
      <c r="I55" s="79"/>
      <c r="J55" s="80"/>
      <c r="K55" s="81"/>
      <c r="L55" s="81"/>
      <c r="M55" s="81"/>
      <c r="N55" s="81"/>
    </row>
    <row r="56" spans="1:15" s="28" customFormat="1">
      <c r="A56" s="94"/>
      <c r="B56" s="202" t="s">
        <v>316</v>
      </c>
      <c r="C56" s="202"/>
      <c r="D56" s="202"/>
      <c r="E56" s="202"/>
      <c r="F56" s="202"/>
      <c r="G56" s="202"/>
      <c r="H56" s="202"/>
      <c r="I56" s="202"/>
      <c r="J56" s="202"/>
      <c r="K56" s="202"/>
      <c r="L56" s="202"/>
      <c r="M56" s="202"/>
      <c r="N56" s="202"/>
      <c r="O56" s="202"/>
    </row>
    <row r="57" spans="1:15" s="28" customFormat="1">
      <c r="A57" s="94"/>
      <c r="B57" s="202"/>
      <c r="C57" s="202"/>
      <c r="D57" s="202"/>
      <c r="E57" s="202"/>
      <c r="F57" s="202"/>
      <c r="G57" s="202"/>
      <c r="H57" s="202"/>
      <c r="I57" s="202"/>
      <c r="J57" s="202"/>
      <c r="K57" s="202"/>
      <c r="L57" s="202"/>
      <c r="M57" s="202"/>
      <c r="N57" s="202"/>
      <c r="O57" s="202"/>
    </row>
    <row r="58" spans="1:15" s="34" customFormat="1" ht="13.2">
      <c r="A58" s="94"/>
      <c r="B58" s="202"/>
      <c r="C58" s="202"/>
      <c r="D58" s="202"/>
      <c r="E58" s="202"/>
      <c r="F58" s="202"/>
      <c r="G58" s="202"/>
      <c r="H58" s="202"/>
      <c r="I58" s="202"/>
      <c r="J58" s="202"/>
      <c r="K58" s="202"/>
      <c r="L58" s="202"/>
      <c r="M58" s="202"/>
      <c r="N58" s="202"/>
      <c r="O58" s="202"/>
    </row>
    <row r="59" spans="1:15">
      <c r="B59" s="202"/>
      <c r="C59" s="202"/>
      <c r="D59" s="202"/>
      <c r="E59" s="202"/>
      <c r="F59" s="202"/>
      <c r="G59" s="202"/>
      <c r="H59" s="202"/>
      <c r="I59" s="202"/>
      <c r="J59" s="202"/>
      <c r="K59" s="202"/>
      <c r="L59" s="202"/>
      <c r="M59" s="202"/>
      <c r="N59" s="202"/>
      <c r="O59" s="202"/>
    </row>
    <row r="60" spans="1:15" ht="57" customHeight="1">
      <c r="B60" s="202"/>
      <c r="C60" s="202"/>
      <c r="D60" s="202"/>
      <c r="E60" s="202"/>
      <c r="F60" s="202"/>
      <c r="G60" s="202"/>
      <c r="H60" s="202"/>
      <c r="I60" s="202"/>
      <c r="J60" s="202"/>
      <c r="K60" s="202"/>
      <c r="L60" s="202"/>
      <c r="M60" s="202"/>
      <c r="N60" s="202"/>
      <c r="O60" s="202"/>
    </row>
    <row r="61" spans="1:15">
      <c r="B61" s="95"/>
    </row>
  </sheetData>
  <mergeCells count="16">
    <mergeCell ref="B56:O60"/>
    <mergeCell ref="C53:O53"/>
    <mergeCell ref="C52:O52"/>
    <mergeCell ref="A50:J50"/>
    <mergeCell ref="E11:J11"/>
    <mergeCell ref="K11:O11"/>
    <mergeCell ref="A6:B6"/>
    <mergeCell ref="A7:B7"/>
    <mergeCell ref="C7:O7"/>
    <mergeCell ref="A11:A12"/>
    <mergeCell ref="A1:O1"/>
    <mergeCell ref="A4:B4"/>
    <mergeCell ref="A5:B5"/>
    <mergeCell ref="B11:B12"/>
    <mergeCell ref="C11:C12"/>
    <mergeCell ref="D11:D12"/>
  </mergeCells>
  <phoneticPr fontId="94" type="noConversion"/>
  <conditionalFormatting sqref="K50:O50">
    <cfRule type="cellIs" dxfId="6" priority="1" operator="equal">
      <formula>0</formula>
    </cfRule>
  </conditionalFormatting>
  <printOptions horizontalCentered="1"/>
  <pageMargins left="0.31496062992125984" right="0.31496062992125984" top="0.74803149606299213" bottom="0.74803149606299213" header="0.31496062992125984" footer="0.31496062992125984"/>
  <pageSetup paperSize="9" scale="74" firstPageNumber="103" fitToHeight="0" orientation="landscape" useFirstPageNumber="1" horizont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pageSetUpPr fitToPage="1"/>
  </sheetPr>
  <dimension ref="A1:P78"/>
  <sheetViews>
    <sheetView showZeros="0" view="pageBreakPreview" zoomScaleNormal="100" zoomScaleSheetLayoutView="100" workbookViewId="0">
      <selection activeCell="A8" sqref="A8"/>
    </sheetView>
  </sheetViews>
  <sheetFormatPr defaultColWidth="9.109375" defaultRowHeight="13.8"/>
  <cols>
    <col min="1" max="1" width="7.5546875" style="10" customWidth="1"/>
    <col min="2" max="2" width="65.88671875" style="1" customWidth="1"/>
    <col min="3" max="3" width="7.5546875" style="1" customWidth="1"/>
    <col min="4" max="4" width="9.109375" style="5" customWidth="1"/>
    <col min="5" max="5" width="6.44140625" style="5" bestFit="1" customWidth="1"/>
    <col min="6" max="6" width="5.6640625" style="5" bestFit="1" customWidth="1"/>
    <col min="7" max="7" width="8" style="5" bestFit="1" customWidth="1"/>
    <col min="8" max="8" width="9" style="5" bestFit="1" customWidth="1"/>
    <col min="9" max="9" width="8" style="5" bestFit="1" customWidth="1"/>
    <col min="10" max="11" width="9" style="5" bestFit="1" customWidth="1"/>
    <col min="12" max="12" width="10" style="5" bestFit="1" customWidth="1"/>
    <col min="13" max="13" width="11.5546875" style="5" bestFit="1" customWidth="1"/>
    <col min="14" max="14" width="10" style="5" bestFit="1" customWidth="1"/>
    <col min="15" max="15" width="13.44140625" style="5" customWidth="1"/>
    <col min="16" max="16384" width="9.109375" style="1"/>
  </cols>
  <sheetData>
    <row r="1" spans="1:16" ht="20.399999999999999">
      <c r="A1" s="195" t="s">
        <v>280</v>
      </c>
      <c r="B1" s="195"/>
      <c r="C1" s="195"/>
      <c r="D1" s="195"/>
      <c r="E1" s="195"/>
      <c r="F1" s="195"/>
      <c r="G1" s="195"/>
      <c r="H1" s="195"/>
      <c r="I1" s="195"/>
      <c r="J1" s="195"/>
      <c r="K1" s="195"/>
      <c r="L1" s="195"/>
      <c r="M1" s="195"/>
      <c r="N1" s="195"/>
      <c r="O1" s="195"/>
      <c r="P1" s="99"/>
    </row>
    <row r="2" spans="1:16" ht="20.399999999999999">
      <c r="A2" s="2"/>
      <c r="B2" s="3"/>
      <c r="C2" s="3"/>
      <c r="D2" s="3"/>
      <c r="E2" s="3"/>
      <c r="F2" s="3"/>
      <c r="G2" s="3"/>
      <c r="H2" s="3"/>
      <c r="I2" s="3"/>
      <c r="J2" s="3"/>
      <c r="K2" s="3"/>
      <c r="L2" s="3"/>
      <c r="M2" s="3"/>
      <c r="N2" s="3"/>
      <c r="O2" s="3"/>
    </row>
    <row r="3" spans="1:16" ht="20.399999999999999">
      <c r="A3" s="2"/>
      <c r="B3" s="3"/>
      <c r="C3" s="3"/>
      <c r="D3" s="3"/>
      <c r="E3" s="3"/>
      <c r="F3" s="3"/>
      <c r="G3" s="3"/>
      <c r="H3" s="3"/>
      <c r="I3" s="3"/>
      <c r="J3" s="3"/>
      <c r="K3" s="3"/>
      <c r="L3" s="3"/>
      <c r="M3" s="3"/>
      <c r="N3" s="3"/>
      <c r="O3" s="3"/>
    </row>
    <row r="4" spans="1:16" ht="15" customHeight="1">
      <c r="A4" s="191" t="s">
        <v>0</v>
      </c>
      <c r="B4" s="191"/>
      <c r="C4" s="116" t="s">
        <v>307</v>
      </c>
      <c r="D4" s="116"/>
      <c r="E4" s="116"/>
      <c r="F4" s="116"/>
      <c r="G4" s="116"/>
      <c r="H4" s="116"/>
      <c r="I4" s="116"/>
      <c r="J4" s="116"/>
      <c r="K4" s="116"/>
      <c r="L4" s="116"/>
      <c r="M4" s="116"/>
      <c r="N4" s="116"/>
      <c r="O4" s="116"/>
    </row>
    <row r="5" spans="1:16" ht="15" customHeight="1">
      <c r="A5" s="191" t="s">
        <v>1</v>
      </c>
      <c r="B5" s="191"/>
      <c r="C5" s="116" t="s">
        <v>307</v>
      </c>
      <c r="D5" s="116"/>
      <c r="E5" s="116"/>
      <c r="F5" s="116"/>
      <c r="G5" s="116"/>
      <c r="H5" s="116"/>
      <c r="I5" s="116"/>
      <c r="J5" s="116"/>
      <c r="K5" s="116"/>
      <c r="L5" s="116"/>
      <c r="M5" s="116"/>
      <c r="N5" s="116"/>
      <c r="O5" s="116"/>
    </row>
    <row r="6" spans="1:16" ht="15" customHeight="1">
      <c r="A6" s="191" t="s">
        <v>2</v>
      </c>
      <c r="B6" s="191"/>
      <c r="C6" s="109" t="s">
        <v>308</v>
      </c>
      <c r="D6" s="109"/>
      <c r="E6" s="109"/>
      <c r="F6" s="109"/>
      <c r="G6" s="109"/>
      <c r="H6" s="109"/>
      <c r="I6" s="109"/>
      <c r="J6" s="109"/>
      <c r="K6" s="109"/>
      <c r="L6" s="109"/>
      <c r="M6" s="109"/>
      <c r="N6" s="109"/>
      <c r="O6" s="109"/>
    </row>
    <row r="7" spans="1:16">
      <c r="A7" s="191" t="s">
        <v>3</v>
      </c>
      <c r="B7" s="191"/>
      <c r="C7" s="192"/>
      <c r="D7" s="192"/>
      <c r="E7" s="192"/>
      <c r="F7" s="192"/>
      <c r="G7" s="192"/>
      <c r="H7" s="192"/>
      <c r="I7" s="192"/>
      <c r="J7" s="192"/>
      <c r="K7" s="192"/>
      <c r="L7" s="192"/>
      <c r="M7" s="192"/>
      <c r="N7" s="192"/>
      <c r="O7" s="192"/>
    </row>
    <row r="8" spans="1:16">
      <c r="A8" s="100" t="s">
        <v>324</v>
      </c>
      <c r="B8" s="22"/>
      <c r="C8" s="23"/>
      <c r="D8" s="23"/>
      <c r="E8" s="23"/>
      <c r="F8" s="23"/>
      <c r="G8" s="23"/>
      <c r="H8" s="23"/>
      <c r="I8" s="23"/>
      <c r="J8" s="23"/>
      <c r="K8" s="23"/>
      <c r="L8" s="23"/>
      <c r="M8" s="23"/>
      <c r="N8" s="24" t="s">
        <v>43</v>
      </c>
      <c r="O8" s="25">
        <f>O67</f>
        <v>0</v>
      </c>
    </row>
    <row r="9" spans="1:16">
      <c r="A9" s="22"/>
      <c r="B9" s="22"/>
      <c r="C9" s="23"/>
      <c r="D9" s="23"/>
      <c r="E9" s="23"/>
      <c r="F9" s="23"/>
      <c r="G9" s="23"/>
      <c r="H9" s="23"/>
      <c r="I9" s="23"/>
      <c r="J9" s="23"/>
      <c r="K9" s="23"/>
      <c r="L9" s="23"/>
      <c r="M9" s="23"/>
      <c r="N9" s="23"/>
      <c r="O9" s="24"/>
    </row>
    <row r="10" spans="1:16" ht="21" thickBot="1">
      <c r="A10" s="4"/>
      <c r="O10" s="91" t="str">
        <f>KOPTAME!A20</f>
        <v>Tāme sastādīta:</v>
      </c>
    </row>
    <row r="11" spans="1:16">
      <c r="A11" s="193" t="s">
        <v>4</v>
      </c>
      <c r="B11" s="196" t="s">
        <v>5</v>
      </c>
      <c r="C11" s="198" t="s">
        <v>21</v>
      </c>
      <c r="D11" s="200" t="s">
        <v>6</v>
      </c>
      <c r="E11" s="207" t="s">
        <v>11</v>
      </c>
      <c r="F11" s="208"/>
      <c r="G11" s="208"/>
      <c r="H11" s="208"/>
      <c r="I11" s="208"/>
      <c r="J11" s="209"/>
      <c r="K11" s="207" t="s">
        <v>12</v>
      </c>
      <c r="L11" s="208"/>
      <c r="M11" s="208"/>
      <c r="N11" s="208"/>
      <c r="O11" s="210"/>
    </row>
    <row r="12" spans="1:16" ht="69" thickBot="1">
      <c r="A12" s="194"/>
      <c r="B12" s="197"/>
      <c r="C12" s="199"/>
      <c r="D12" s="201"/>
      <c r="E12" s="20" t="s">
        <v>13</v>
      </c>
      <c r="F12" s="20" t="s">
        <v>14</v>
      </c>
      <c r="G12" s="20" t="s">
        <v>15</v>
      </c>
      <c r="H12" s="20" t="s">
        <v>16</v>
      </c>
      <c r="I12" s="20" t="s">
        <v>17</v>
      </c>
      <c r="J12" s="20" t="s">
        <v>18</v>
      </c>
      <c r="K12" s="20" t="s">
        <v>19</v>
      </c>
      <c r="L12" s="20" t="s">
        <v>15</v>
      </c>
      <c r="M12" s="20" t="s">
        <v>16</v>
      </c>
      <c r="N12" s="20" t="s">
        <v>17</v>
      </c>
      <c r="O12" s="21" t="s">
        <v>20</v>
      </c>
    </row>
    <row r="13" spans="1:16">
      <c r="A13" s="15"/>
      <c r="B13" s="16" t="s">
        <v>8</v>
      </c>
      <c r="C13" s="17"/>
      <c r="D13" s="18"/>
      <c r="E13" s="19"/>
      <c r="F13" s="19"/>
      <c r="G13" s="19"/>
      <c r="H13" s="19"/>
      <c r="I13" s="19"/>
      <c r="J13" s="19"/>
      <c r="K13" s="19"/>
      <c r="L13" s="19"/>
      <c r="M13" s="19"/>
      <c r="N13" s="19"/>
      <c r="O13" s="26"/>
    </row>
    <row r="14" spans="1:16">
      <c r="A14" s="118" t="s">
        <v>154</v>
      </c>
      <c r="B14" s="134" t="s">
        <v>106</v>
      </c>
      <c r="C14" s="8" t="s">
        <v>246</v>
      </c>
      <c r="D14" s="8">
        <v>46</v>
      </c>
      <c r="E14" s="12"/>
      <c r="F14" s="14"/>
      <c r="G14" s="12"/>
      <c r="H14" s="12"/>
      <c r="I14" s="12"/>
      <c r="J14" s="12">
        <f t="shared" ref="J14" si="0">G14+H14+I14</f>
        <v>0</v>
      </c>
      <c r="K14" s="12">
        <f t="shared" ref="K14" si="1">ROUND(D14*E14,2)</f>
        <v>0</v>
      </c>
      <c r="L14" s="12">
        <f t="shared" ref="L14" si="2">ROUND(G14*D14,2)</f>
        <v>0</v>
      </c>
      <c r="M14" s="12">
        <f t="shared" ref="M14" si="3">ROUND(H14*D14,2)</f>
        <v>0</v>
      </c>
      <c r="N14" s="12">
        <f t="shared" ref="N14" si="4">ROUND(I14*D14,2)</f>
        <v>0</v>
      </c>
      <c r="O14" s="13">
        <f t="shared" ref="O14" si="5">N14+M14+L14</f>
        <v>0</v>
      </c>
    </row>
    <row r="15" spans="1:16">
      <c r="A15" s="118" t="s">
        <v>155</v>
      </c>
      <c r="B15" s="134" t="s">
        <v>107</v>
      </c>
      <c r="C15" s="8" t="s">
        <v>246</v>
      </c>
      <c r="D15" s="8">
        <v>21</v>
      </c>
      <c r="E15" s="12"/>
      <c r="F15" s="14"/>
      <c r="G15" s="12"/>
      <c r="H15" s="12"/>
      <c r="I15" s="12"/>
      <c r="J15" s="12">
        <f t="shared" ref="J15:J24" si="6">G15+H15+I15</f>
        <v>0</v>
      </c>
      <c r="K15" s="12">
        <f t="shared" ref="K15:K24" si="7">ROUND(D15*E15,2)</f>
        <v>0</v>
      </c>
      <c r="L15" s="12">
        <f t="shared" ref="L15:L24" si="8">ROUND(G15*D15,2)</f>
        <v>0</v>
      </c>
      <c r="M15" s="12">
        <f t="shared" ref="M15:M24" si="9">ROUND(H15*D15,2)</f>
        <v>0</v>
      </c>
      <c r="N15" s="12">
        <f t="shared" ref="N15:N24" si="10">ROUND(I15*D15,2)</f>
        <v>0</v>
      </c>
      <c r="O15" s="13">
        <f t="shared" ref="O15:O19" si="11">N15+M15+L15</f>
        <v>0</v>
      </c>
    </row>
    <row r="16" spans="1:16">
      <c r="A16" s="118" t="s">
        <v>156</v>
      </c>
      <c r="B16" s="134" t="s">
        <v>61</v>
      </c>
      <c r="C16" s="8" t="s">
        <v>7</v>
      </c>
      <c r="D16" s="8">
        <v>16</v>
      </c>
      <c r="E16" s="12"/>
      <c r="F16" s="14"/>
      <c r="G16" s="12"/>
      <c r="H16" s="12"/>
      <c r="I16" s="12"/>
      <c r="J16" s="12">
        <f t="shared" si="6"/>
        <v>0</v>
      </c>
      <c r="K16" s="12">
        <f t="shared" si="7"/>
        <v>0</v>
      </c>
      <c r="L16" s="12">
        <f t="shared" si="8"/>
        <v>0</v>
      </c>
      <c r="M16" s="12">
        <f t="shared" si="9"/>
        <v>0</v>
      </c>
      <c r="N16" s="12">
        <f t="shared" si="10"/>
        <v>0</v>
      </c>
      <c r="O16" s="13">
        <f t="shared" si="11"/>
        <v>0</v>
      </c>
    </row>
    <row r="17" spans="1:15">
      <c r="A17" s="118" t="s">
        <v>157</v>
      </c>
      <c r="B17" s="134" t="s">
        <v>108</v>
      </c>
      <c r="C17" s="8" t="s">
        <v>246</v>
      </c>
      <c r="D17" s="8">
        <v>67</v>
      </c>
      <c r="E17" s="115"/>
      <c r="F17" s="14"/>
      <c r="G17" s="12"/>
      <c r="H17" s="12"/>
      <c r="I17" s="12"/>
      <c r="J17" s="12">
        <f t="shared" si="6"/>
        <v>0</v>
      </c>
      <c r="K17" s="12">
        <f t="shared" si="7"/>
        <v>0</v>
      </c>
      <c r="L17" s="12">
        <f t="shared" si="8"/>
        <v>0</v>
      </c>
      <c r="M17" s="12">
        <f t="shared" si="9"/>
        <v>0</v>
      </c>
      <c r="N17" s="12">
        <f t="shared" si="10"/>
        <v>0</v>
      </c>
      <c r="O17" s="13">
        <f t="shared" si="11"/>
        <v>0</v>
      </c>
    </row>
    <row r="18" spans="1:15">
      <c r="A18" s="118" t="s">
        <v>158</v>
      </c>
      <c r="B18" s="134" t="s">
        <v>109</v>
      </c>
      <c r="C18" s="8" t="s">
        <v>246</v>
      </c>
      <c r="D18" s="8">
        <v>59</v>
      </c>
      <c r="E18" s="115"/>
      <c r="F18" s="14"/>
      <c r="G18" s="12"/>
      <c r="H18" s="12"/>
      <c r="I18" s="12"/>
      <c r="J18" s="12">
        <f t="shared" si="6"/>
        <v>0</v>
      </c>
      <c r="K18" s="12">
        <f t="shared" si="7"/>
        <v>0</v>
      </c>
      <c r="L18" s="12">
        <f t="shared" si="8"/>
        <v>0</v>
      </c>
      <c r="M18" s="12">
        <f t="shared" si="9"/>
        <v>0</v>
      </c>
      <c r="N18" s="12">
        <f t="shared" si="10"/>
        <v>0</v>
      </c>
      <c r="O18" s="13">
        <f t="shared" si="11"/>
        <v>0</v>
      </c>
    </row>
    <row r="19" spans="1:15">
      <c r="A19" s="118" t="s">
        <v>159</v>
      </c>
      <c r="B19" s="134" t="s">
        <v>110</v>
      </c>
      <c r="C19" s="125" t="s">
        <v>246</v>
      </c>
      <c r="D19" s="8">
        <v>8</v>
      </c>
      <c r="E19" s="12"/>
      <c r="F19" s="14"/>
      <c r="G19" s="12"/>
      <c r="H19" s="12"/>
      <c r="I19" s="12"/>
      <c r="J19" s="12">
        <f t="shared" si="6"/>
        <v>0</v>
      </c>
      <c r="K19" s="12">
        <f t="shared" si="7"/>
        <v>0</v>
      </c>
      <c r="L19" s="12">
        <f t="shared" si="8"/>
        <v>0</v>
      </c>
      <c r="M19" s="12">
        <f t="shared" si="9"/>
        <v>0</v>
      </c>
      <c r="N19" s="12">
        <f t="shared" si="10"/>
        <v>0</v>
      </c>
      <c r="O19" s="13">
        <f t="shared" si="11"/>
        <v>0</v>
      </c>
    </row>
    <row r="20" spans="1:15">
      <c r="A20" s="15"/>
      <c r="B20" s="16" t="s">
        <v>70</v>
      </c>
      <c r="C20" s="17"/>
      <c r="D20" s="18"/>
      <c r="E20" s="19"/>
      <c r="F20" s="19"/>
      <c r="G20" s="19"/>
      <c r="H20" s="19"/>
      <c r="I20" s="19"/>
      <c r="J20" s="19"/>
      <c r="K20" s="19"/>
      <c r="L20" s="19"/>
      <c r="M20" s="19"/>
      <c r="N20" s="19"/>
      <c r="O20" s="26"/>
    </row>
    <row r="21" spans="1:15" ht="27.6">
      <c r="A21" s="118" t="s">
        <v>160</v>
      </c>
      <c r="B21" s="134" t="s">
        <v>111</v>
      </c>
      <c r="C21" s="8" t="s">
        <v>7</v>
      </c>
      <c r="D21" s="8">
        <v>5.2</v>
      </c>
      <c r="E21" s="12"/>
      <c r="F21" s="14"/>
      <c r="G21" s="12"/>
      <c r="H21" s="12"/>
      <c r="I21" s="12"/>
      <c r="J21" s="12">
        <f t="shared" si="6"/>
        <v>0</v>
      </c>
      <c r="K21" s="12">
        <f t="shared" si="7"/>
        <v>0</v>
      </c>
      <c r="L21" s="12">
        <f t="shared" si="8"/>
        <v>0</v>
      </c>
      <c r="M21" s="12">
        <f t="shared" si="9"/>
        <v>0</v>
      </c>
      <c r="N21" s="12">
        <f t="shared" si="10"/>
        <v>0</v>
      </c>
      <c r="O21" s="13">
        <f t="shared" ref="O21:O38" si="12">N21+M21+L21</f>
        <v>0</v>
      </c>
    </row>
    <row r="22" spans="1:15" ht="27.6">
      <c r="A22" s="118" t="s">
        <v>161</v>
      </c>
      <c r="B22" s="134" t="s">
        <v>112</v>
      </c>
      <c r="C22" s="8" t="s">
        <v>7</v>
      </c>
      <c r="D22" s="8">
        <v>5.8</v>
      </c>
      <c r="E22" s="12"/>
      <c r="F22" s="14"/>
      <c r="G22" s="12"/>
      <c r="H22" s="12"/>
      <c r="I22" s="12"/>
      <c r="J22" s="12">
        <f t="shared" si="6"/>
        <v>0</v>
      </c>
      <c r="K22" s="12">
        <f t="shared" si="7"/>
        <v>0</v>
      </c>
      <c r="L22" s="12">
        <f t="shared" si="8"/>
        <v>0</v>
      </c>
      <c r="M22" s="12">
        <f t="shared" si="9"/>
        <v>0</v>
      </c>
      <c r="N22" s="12">
        <f t="shared" si="10"/>
        <v>0</v>
      </c>
      <c r="O22" s="13">
        <f t="shared" si="12"/>
        <v>0</v>
      </c>
    </row>
    <row r="23" spans="1:15">
      <c r="A23" s="118" t="s">
        <v>162</v>
      </c>
      <c r="B23" s="134" t="s">
        <v>113</v>
      </c>
      <c r="C23" s="8" t="s">
        <v>246</v>
      </c>
      <c r="D23" s="8">
        <v>8</v>
      </c>
      <c r="E23" s="12"/>
      <c r="F23" s="14"/>
      <c r="G23" s="12"/>
      <c r="H23" s="12"/>
      <c r="I23" s="12"/>
      <c r="J23" s="12">
        <f t="shared" si="6"/>
        <v>0</v>
      </c>
      <c r="K23" s="12">
        <f t="shared" si="7"/>
        <v>0</v>
      </c>
      <c r="L23" s="12">
        <f t="shared" si="8"/>
        <v>0</v>
      </c>
      <c r="M23" s="12">
        <f t="shared" si="9"/>
        <v>0</v>
      </c>
      <c r="N23" s="12">
        <f t="shared" si="10"/>
        <v>0</v>
      </c>
      <c r="O23" s="13">
        <f t="shared" si="12"/>
        <v>0</v>
      </c>
    </row>
    <row r="24" spans="1:15" ht="27.6">
      <c r="A24" s="118" t="s">
        <v>163</v>
      </c>
      <c r="B24" s="134" t="s">
        <v>114</v>
      </c>
      <c r="C24" s="8" t="s">
        <v>7</v>
      </c>
      <c r="D24" s="8">
        <v>52.6</v>
      </c>
      <c r="E24" s="12"/>
      <c r="F24" s="14"/>
      <c r="G24" s="12"/>
      <c r="H24" s="12"/>
      <c r="I24" s="12"/>
      <c r="J24" s="12">
        <f t="shared" si="6"/>
        <v>0</v>
      </c>
      <c r="K24" s="12">
        <f t="shared" si="7"/>
        <v>0</v>
      </c>
      <c r="L24" s="12">
        <f t="shared" si="8"/>
        <v>0</v>
      </c>
      <c r="M24" s="12">
        <f t="shared" si="9"/>
        <v>0</v>
      </c>
      <c r="N24" s="12">
        <f t="shared" si="10"/>
        <v>0</v>
      </c>
      <c r="O24" s="13">
        <f t="shared" si="12"/>
        <v>0</v>
      </c>
    </row>
    <row r="25" spans="1:15">
      <c r="A25" s="120" t="s">
        <v>164</v>
      </c>
      <c r="B25" s="142" t="s">
        <v>115</v>
      </c>
      <c r="C25" s="8"/>
      <c r="D25" s="8"/>
      <c r="E25" s="12"/>
      <c r="F25" s="14"/>
      <c r="G25" s="12"/>
      <c r="H25" s="12"/>
      <c r="I25" s="12"/>
      <c r="J25" s="12"/>
      <c r="K25" s="12"/>
      <c r="L25" s="12"/>
      <c r="M25" s="12"/>
      <c r="N25" s="12"/>
      <c r="O25" s="13">
        <f t="shared" si="12"/>
        <v>0</v>
      </c>
    </row>
    <row r="26" spans="1:15">
      <c r="A26" s="118" t="s">
        <v>165</v>
      </c>
      <c r="B26" s="134" t="s">
        <v>116</v>
      </c>
      <c r="C26" s="8" t="s">
        <v>68</v>
      </c>
      <c r="D26" s="8">
        <v>3</v>
      </c>
      <c r="E26" s="12"/>
      <c r="F26" s="14"/>
      <c r="G26" s="12"/>
      <c r="H26" s="12"/>
      <c r="I26" s="12"/>
      <c r="J26" s="12">
        <f t="shared" ref="J26:J56" si="13">G26+H26+I26</f>
        <v>0</v>
      </c>
      <c r="K26" s="12">
        <f t="shared" ref="K26:K56" si="14">ROUND(D26*E26,2)</f>
        <v>0</v>
      </c>
      <c r="L26" s="12">
        <f t="shared" ref="L26:L56" si="15">ROUND(G26*D26,2)</f>
        <v>0</v>
      </c>
      <c r="M26" s="12">
        <f t="shared" ref="M26:M56" si="16">ROUND(H26*D26,2)</f>
        <v>0</v>
      </c>
      <c r="N26" s="12">
        <f t="shared" ref="N26:N56" si="17">ROUND(I26*D26,2)</f>
        <v>0</v>
      </c>
      <c r="O26" s="13">
        <f t="shared" si="12"/>
        <v>0</v>
      </c>
    </row>
    <row r="27" spans="1:15">
      <c r="A27" s="118" t="s">
        <v>166</v>
      </c>
      <c r="B27" s="134" t="s">
        <v>117</v>
      </c>
      <c r="C27" s="8" t="s">
        <v>68</v>
      </c>
      <c r="D27" s="8">
        <v>3</v>
      </c>
      <c r="E27" s="12"/>
      <c r="F27" s="14"/>
      <c r="G27" s="12"/>
      <c r="H27" s="12"/>
      <c r="I27" s="12"/>
      <c r="J27" s="12">
        <f t="shared" si="13"/>
        <v>0</v>
      </c>
      <c r="K27" s="12">
        <f t="shared" si="14"/>
        <v>0</v>
      </c>
      <c r="L27" s="12">
        <f t="shared" si="15"/>
        <v>0</v>
      </c>
      <c r="M27" s="12">
        <f t="shared" si="16"/>
        <v>0</v>
      </c>
      <c r="N27" s="12">
        <f t="shared" si="17"/>
        <v>0</v>
      </c>
      <c r="O27" s="13">
        <f t="shared" si="12"/>
        <v>0</v>
      </c>
    </row>
    <row r="28" spans="1:15">
      <c r="A28" s="15"/>
      <c r="B28" s="16" t="s">
        <v>153</v>
      </c>
      <c r="C28" s="17"/>
      <c r="D28" s="18"/>
      <c r="E28" s="19"/>
      <c r="F28" s="19"/>
      <c r="G28" s="19"/>
      <c r="H28" s="19"/>
      <c r="I28" s="19"/>
      <c r="J28" s="19"/>
      <c r="K28" s="19"/>
      <c r="L28" s="19"/>
      <c r="M28" s="19"/>
      <c r="N28" s="19"/>
      <c r="O28" s="26"/>
    </row>
    <row r="29" spans="1:15">
      <c r="A29" s="118" t="s">
        <v>167</v>
      </c>
      <c r="B29" s="134" t="s">
        <v>118</v>
      </c>
      <c r="C29" s="8" t="s">
        <v>10</v>
      </c>
      <c r="D29" s="8">
        <v>1</v>
      </c>
      <c r="E29" s="12"/>
      <c r="F29" s="14"/>
      <c r="G29" s="12"/>
      <c r="H29" s="12"/>
      <c r="I29" s="12"/>
      <c r="J29" s="12">
        <f t="shared" si="13"/>
        <v>0</v>
      </c>
      <c r="K29" s="12">
        <f t="shared" si="14"/>
        <v>0</v>
      </c>
      <c r="L29" s="12">
        <f t="shared" si="15"/>
        <v>0</v>
      </c>
      <c r="M29" s="12">
        <f t="shared" si="16"/>
        <v>0</v>
      </c>
      <c r="N29" s="12">
        <f t="shared" si="17"/>
        <v>0</v>
      </c>
      <c r="O29" s="13">
        <f t="shared" si="12"/>
        <v>0</v>
      </c>
    </row>
    <row r="30" spans="1:15">
      <c r="A30" s="118" t="s">
        <v>168</v>
      </c>
      <c r="B30" s="134" t="s">
        <v>119</v>
      </c>
      <c r="C30" s="8" t="s">
        <v>68</v>
      </c>
      <c r="D30" s="8">
        <v>1</v>
      </c>
      <c r="E30" s="12"/>
      <c r="F30" s="14"/>
      <c r="G30" s="12"/>
      <c r="H30" s="12"/>
      <c r="I30" s="12"/>
      <c r="J30" s="12">
        <f t="shared" si="13"/>
        <v>0</v>
      </c>
      <c r="K30" s="12">
        <f t="shared" si="14"/>
        <v>0</v>
      </c>
      <c r="L30" s="12">
        <f t="shared" si="15"/>
        <v>0</v>
      </c>
      <c r="M30" s="12">
        <f t="shared" si="16"/>
        <v>0</v>
      </c>
      <c r="N30" s="12">
        <f t="shared" si="17"/>
        <v>0</v>
      </c>
      <c r="O30" s="13">
        <f t="shared" si="12"/>
        <v>0</v>
      </c>
    </row>
    <row r="31" spans="1:15">
      <c r="A31" s="118" t="s">
        <v>169</v>
      </c>
      <c r="B31" s="134" t="s">
        <v>120</v>
      </c>
      <c r="C31" s="8" t="s">
        <v>246</v>
      </c>
      <c r="D31" s="8">
        <v>0.5</v>
      </c>
      <c r="E31" s="12"/>
      <c r="F31" s="14"/>
      <c r="G31" s="12"/>
      <c r="H31" s="12"/>
      <c r="I31" s="12"/>
      <c r="J31" s="12">
        <f t="shared" si="13"/>
        <v>0</v>
      </c>
      <c r="K31" s="12">
        <f t="shared" si="14"/>
        <v>0</v>
      </c>
      <c r="L31" s="12">
        <f t="shared" si="15"/>
        <v>0</v>
      </c>
      <c r="M31" s="12">
        <f t="shared" si="16"/>
        <v>0</v>
      </c>
      <c r="N31" s="12">
        <f t="shared" si="17"/>
        <v>0</v>
      </c>
      <c r="O31" s="13">
        <f t="shared" si="12"/>
        <v>0</v>
      </c>
    </row>
    <row r="32" spans="1:15">
      <c r="A32" s="118" t="s">
        <v>170</v>
      </c>
      <c r="B32" s="134" t="s">
        <v>121</v>
      </c>
      <c r="C32" s="8" t="s">
        <v>246</v>
      </c>
      <c r="D32" s="8">
        <v>0.6</v>
      </c>
      <c r="E32" s="12"/>
      <c r="F32" s="14"/>
      <c r="G32" s="12"/>
      <c r="H32" s="12"/>
      <c r="I32" s="12"/>
      <c r="J32" s="12">
        <f t="shared" si="13"/>
        <v>0</v>
      </c>
      <c r="K32" s="12">
        <f t="shared" si="14"/>
        <v>0</v>
      </c>
      <c r="L32" s="12">
        <f t="shared" si="15"/>
        <v>0</v>
      </c>
      <c r="M32" s="12">
        <f t="shared" si="16"/>
        <v>0</v>
      </c>
      <c r="N32" s="12">
        <f t="shared" si="17"/>
        <v>0</v>
      </c>
      <c r="O32" s="13">
        <f t="shared" si="12"/>
        <v>0</v>
      </c>
    </row>
    <row r="33" spans="1:15">
      <c r="A33" s="120" t="s">
        <v>171</v>
      </c>
      <c r="B33" s="142" t="s">
        <v>122</v>
      </c>
      <c r="C33" s="8"/>
      <c r="D33" s="8"/>
      <c r="E33" s="12"/>
      <c r="F33" s="14"/>
      <c r="G33" s="12"/>
      <c r="H33" s="12"/>
      <c r="I33" s="12"/>
      <c r="J33" s="12"/>
      <c r="K33" s="12"/>
      <c r="L33" s="12"/>
      <c r="M33" s="12"/>
      <c r="N33" s="12"/>
      <c r="O33" s="13">
        <f t="shared" si="12"/>
        <v>0</v>
      </c>
    </row>
    <row r="34" spans="1:15">
      <c r="A34" s="118" t="s">
        <v>172</v>
      </c>
      <c r="B34" s="134" t="s">
        <v>123</v>
      </c>
      <c r="C34" s="8" t="s">
        <v>246</v>
      </c>
      <c r="D34" s="8">
        <v>0.3</v>
      </c>
      <c r="E34" s="12"/>
      <c r="F34" s="14"/>
      <c r="G34" s="12"/>
      <c r="H34" s="12"/>
      <c r="I34" s="12"/>
      <c r="J34" s="12">
        <f t="shared" si="13"/>
        <v>0</v>
      </c>
      <c r="K34" s="12">
        <f t="shared" si="14"/>
        <v>0</v>
      </c>
      <c r="L34" s="12">
        <f t="shared" si="15"/>
        <v>0</v>
      </c>
      <c r="M34" s="12">
        <f t="shared" si="16"/>
        <v>0</v>
      </c>
      <c r="N34" s="12">
        <f t="shared" si="17"/>
        <v>0</v>
      </c>
      <c r="O34" s="13">
        <f t="shared" si="12"/>
        <v>0</v>
      </c>
    </row>
    <row r="35" spans="1:15">
      <c r="A35" s="118" t="s">
        <v>173</v>
      </c>
      <c r="B35" s="134" t="s">
        <v>124</v>
      </c>
      <c r="C35" s="8" t="s">
        <v>249</v>
      </c>
      <c r="D35" s="8">
        <v>17.399999999999999</v>
      </c>
      <c r="E35" s="12"/>
      <c r="F35" s="14"/>
      <c r="G35" s="12"/>
      <c r="H35" s="12"/>
      <c r="I35" s="12"/>
      <c r="J35" s="12">
        <f t="shared" si="13"/>
        <v>0</v>
      </c>
      <c r="K35" s="12">
        <f t="shared" si="14"/>
        <v>0</v>
      </c>
      <c r="L35" s="12">
        <f t="shared" si="15"/>
        <v>0</v>
      </c>
      <c r="M35" s="12">
        <f t="shared" si="16"/>
        <v>0</v>
      </c>
      <c r="N35" s="12">
        <f t="shared" si="17"/>
        <v>0</v>
      </c>
      <c r="O35" s="13">
        <f t="shared" si="12"/>
        <v>0</v>
      </c>
    </row>
    <row r="36" spans="1:15">
      <c r="A36" s="118" t="s">
        <v>174</v>
      </c>
      <c r="B36" s="134" t="s">
        <v>125</v>
      </c>
      <c r="C36" s="8" t="s">
        <v>249</v>
      </c>
      <c r="D36" s="8">
        <v>5.9</v>
      </c>
      <c r="E36" s="12"/>
      <c r="F36" s="14"/>
      <c r="G36" s="12"/>
      <c r="H36" s="12"/>
      <c r="I36" s="12"/>
      <c r="J36" s="12">
        <f t="shared" si="13"/>
        <v>0</v>
      </c>
      <c r="K36" s="12">
        <f t="shared" si="14"/>
        <v>0</v>
      </c>
      <c r="L36" s="12">
        <f t="shared" si="15"/>
        <v>0</v>
      </c>
      <c r="M36" s="12">
        <f t="shared" si="16"/>
        <v>0</v>
      </c>
      <c r="N36" s="12">
        <f t="shared" si="17"/>
        <v>0</v>
      </c>
      <c r="O36" s="13">
        <f t="shared" si="12"/>
        <v>0</v>
      </c>
    </row>
    <row r="37" spans="1:15">
      <c r="A37" s="118" t="s">
        <v>175</v>
      </c>
      <c r="B37" s="134" t="s">
        <v>126</v>
      </c>
      <c r="C37" s="8" t="s">
        <v>247</v>
      </c>
      <c r="D37" s="8">
        <v>8.8000000000000007</v>
      </c>
      <c r="E37" s="12"/>
      <c r="F37" s="14"/>
      <c r="G37" s="12"/>
      <c r="H37" s="12"/>
      <c r="I37" s="12"/>
      <c r="J37" s="12">
        <f t="shared" si="13"/>
        <v>0</v>
      </c>
      <c r="K37" s="12">
        <f t="shared" si="14"/>
        <v>0</v>
      </c>
      <c r="L37" s="12">
        <f t="shared" si="15"/>
        <v>0</v>
      </c>
      <c r="M37" s="12">
        <f t="shared" si="16"/>
        <v>0</v>
      </c>
      <c r="N37" s="12">
        <f t="shared" si="17"/>
        <v>0</v>
      </c>
      <c r="O37" s="13">
        <f t="shared" si="12"/>
        <v>0</v>
      </c>
    </row>
    <row r="38" spans="1:15">
      <c r="A38" s="118" t="s">
        <v>176</v>
      </c>
      <c r="B38" s="134" t="s">
        <v>127</v>
      </c>
      <c r="C38" s="8" t="s">
        <v>9</v>
      </c>
      <c r="D38" s="8">
        <v>2</v>
      </c>
      <c r="E38" s="12"/>
      <c r="F38" s="14"/>
      <c r="G38" s="12"/>
      <c r="H38" s="12"/>
      <c r="I38" s="12"/>
      <c r="J38" s="12">
        <f t="shared" si="13"/>
        <v>0</v>
      </c>
      <c r="K38" s="12">
        <f t="shared" si="14"/>
        <v>0</v>
      </c>
      <c r="L38" s="12">
        <f t="shared" si="15"/>
        <v>0</v>
      </c>
      <c r="M38" s="12">
        <f t="shared" si="16"/>
        <v>0</v>
      </c>
      <c r="N38" s="12">
        <f t="shared" si="17"/>
        <v>0</v>
      </c>
      <c r="O38" s="13">
        <f t="shared" si="12"/>
        <v>0</v>
      </c>
    </row>
    <row r="39" spans="1:15">
      <c r="A39" s="120" t="s">
        <v>177</v>
      </c>
      <c r="B39" s="142" t="s">
        <v>128</v>
      </c>
      <c r="C39" s="8"/>
      <c r="D39" s="8"/>
      <c r="E39" s="12"/>
      <c r="F39" s="14"/>
      <c r="G39" s="12"/>
      <c r="H39" s="12"/>
      <c r="I39" s="12"/>
      <c r="J39" s="12"/>
      <c r="K39" s="12"/>
      <c r="L39" s="12"/>
      <c r="M39" s="12"/>
      <c r="N39" s="12"/>
      <c r="O39" s="13"/>
    </row>
    <row r="40" spans="1:15">
      <c r="A40" s="118" t="s">
        <v>178</v>
      </c>
      <c r="B40" s="134" t="s">
        <v>129</v>
      </c>
      <c r="C40" s="8" t="s">
        <v>68</v>
      </c>
      <c r="D40" s="8">
        <v>1</v>
      </c>
      <c r="E40" s="12"/>
      <c r="F40" s="14"/>
      <c r="G40" s="12"/>
      <c r="H40" s="12"/>
      <c r="I40" s="12"/>
      <c r="J40" s="12">
        <f t="shared" si="13"/>
        <v>0</v>
      </c>
      <c r="K40" s="12">
        <f t="shared" si="14"/>
        <v>0</v>
      </c>
      <c r="L40" s="12">
        <f t="shared" si="15"/>
        <v>0</v>
      </c>
      <c r="M40" s="12">
        <f t="shared" si="16"/>
        <v>0</v>
      </c>
      <c r="N40" s="12">
        <f t="shared" si="17"/>
        <v>0</v>
      </c>
      <c r="O40" s="13">
        <f t="shared" ref="O40:O56" si="18">N40+M40+L40</f>
        <v>0</v>
      </c>
    </row>
    <row r="41" spans="1:15">
      <c r="A41" s="118" t="s">
        <v>179</v>
      </c>
      <c r="B41" s="134" t="s">
        <v>130</v>
      </c>
      <c r="C41" s="8" t="s">
        <v>68</v>
      </c>
      <c r="D41" s="8">
        <v>1</v>
      </c>
      <c r="E41" s="12"/>
      <c r="F41" s="14"/>
      <c r="G41" s="12"/>
      <c r="H41" s="12"/>
      <c r="I41" s="12"/>
      <c r="J41" s="12">
        <f t="shared" si="13"/>
        <v>0</v>
      </c>
      <c r="K41" s="12">
        <f t="shared" si="14"/>
        <v>0</v>
      </c>
      <c r="L41" s="12">
        <f t="shared" si="15"/>
        <v>0</v>
      </c>
      <c r="M41" s="12">
        <f t="shared" si="16"/>
        <v>0</v>
      </c>
      <c r="N41" s="12">
        <f t="shared" si="17"/>
        <v>0</v>
      </c>
      <c r="O41" s="13">
        <f t="shared" si="18"/>
        <v>0</v>
      </c>
    </row>
    <row r="42" spans="1:15">
      <c r="A42" s="118" t="s">
        <v>180</v>
      </c>
      <c r="B42" s="134" t="s">
        <v>131</v>
      </c>
      <c r="C42" s="8" t="s">
        <v>68</v>
      </c>
      <c r="D42" s="8">
        <v>1</v>
      </c>
      <c r="E42" s="12"/>
      <c r="F42" s="14"/>
      <c r="G42" s="12"/>
      <c r="H42" s="12"/>
      <c r="I42" s="12"/>
      <c r="J42" s="12">
        <f t="shared" si="13"/>
        <v>0</v>
      </c>
      <c r="K42" s="12">
        <f t="shared" si="14"/>
        <v>0</v>
      </c>
      <c r="L42" s="12">
        <f t="shared" si="15"/>
        <v>0</v>
      </c>
      <c r="M42" s="12">
        <f t="shared" si="16"/>
        <v>0</v>
      </c>
      <c r="N42" s="12">
        <f t="shared" si="17"/>
        <v>0</v>
      </c>
      <c r="O42" s="13">
        <f t="shared" si="18"/>
        <v>0</v>
      </c>
    </row>
    <row r="43" spans="1:15">
      <c r="A43" s="118" t="s">
        <v>181</v>
      </c>
      <c r="B43" s="134" t="s">
        <v>132</v>
      </c>
      <c r="C43" s="8" t="s">
        <v>68</v>
      </c>
      <c r="D43" s="8">
        <v>2</v>
      </c>
      <c r="E43" s="12"/>
      <c r="F43" s="14"/>
      <c r="G43" s="12"/>
      <c r="H43" s="12"/>
      <c r="I43" s="12"/>
      <c r="J43" s="12">
        <f t="shared" si="13"/>
        <v>0</v>
      </c>
      <c r="K43" s="12">
        <f t="shared" si="14"/>
        <v>0</v>
      </c>
      <c r="L43" s="12">
        <f t="shared" si="15"/>
        <v>0</v>
      </c>
      <c r="M43" s="12">
        <f t="shared" si="16"/>
        <v>0</v>
      </c>
      <c r="N43" s="12">
        <f t="shared" si="17"/>
        <v>0</v>
      </c>
      <c r="O43" s="13">
        <f t="shared" si="18"/>
        <v>0</v>
      </c>
    </row>
    <row r="44" spans="1:15">
      <c r="A44" s="118" t="s">
        <v>182</v>
      </c>
      <c r="B44" s="134" t="s">
        <v>133</v>
      </c>
      <c r="C44" s="8" t="s">
        <v>7</v>
      </c>
      <c r="D44" s="8">
        <v>0.9</v>
      </c>
      <c r="E44" s="12"/>
      <c r="F44" s="14"/>
      <c r="G44" s="12"/>
      <c r="H44" s="12"/>
      <c r="I44" s="12"/>
      <c r="J44" s="12">
        <f t="shared" si="13"/>
        <v>0</v>
      </c>
      <c r="K44" s="12">
        <f t="shared" si="14"/>
        <v>0</v>
      </c>
      <c r="L44" s="12">
        <f t="shared" si="15"/>
        <v>0</v>
      </c>
      <c r="M44" s="12">
        <f t="shared" si="16"/>
        <v>0</v>
      </c>
      <c r="N44" s="12">
        <f t="shared" si="17"/>
        <v>0</v>
      </c>
      <c r="O44" s="13">
        <f t="shared" si="18"/>
        <v>0</v>
      </c>
    </row>
    <row r="45" spans="1:15">
      <c r="A45" s="118" t="s">
        <v>183</v>
      </c>
      <c r="B45" s="134" t="s">
        <v>134</v>
      </c>
      <c r="C45" s="8" t="s">
        <v>68</v>
      </c>
      <c r="D45" s="8">
        <v>1</v>
      </c>
      <c r="E45" s="12"/>
      <c r="F45" s="14"/>
      <c r="G45" s="12"/>
      <c r="H45" s="12"/>
      <c r="I45" s="12"/>
      <c r="J45" s="12">
        <f t="shared" si="13"/>
        <v>0</v>
      </c>
      <c r="K45" s="12">
        <f t="shared" si="14"/>
        <v>0</v>
      </c>
      <c r="L45" s="12">
        <f t="shared" si="15"/>
        <v>0</v>
      </c>
      <c r="M45" s="12">
        <f t="shared" si="16"/>
        <v>0</v>
      </c>
      <c r="N45" s="12">
        <f t="shared" si="17"/>
        <v>0</v>
      </c>
      <c r="O45" s="13">
        <f t="shared" si="18"/>
        <v>0</v>
      </c>
    </row>
    <row r="46" spans="1:15">
      <c r="A46" s="118" t="s">
        <v>184</v>
      </c>
      <c r="B46" s="134" t="s">
        <v>319</v>
      </c>
      <c r="C46" s="8" t="s">
        <v>68</v>
      </c>
      <c r="D46" s="8">
        <v>1</v>
      </c>
      <c r="E46" s="12"/>
      <c r="F46" s="14"/>
      <c r="G46" s="12"/>
      <c r="H46" s="12"/>
      <c r="I46" s="12"/>
      <c r="J46" s="12">
        <f t="shared" si="13"/>
        <v>0</v>
      </c>
      <c r="K46" s="12">
        <f t="shared" si="14"/>
        <v>0</v>
      </c>
      <c r="L46" s="12">
        <f t="shared" si="15"/>
        <v>0</v>
      </c>
      <c r="M46" s="12">
        <f t="shared" si="16"/>
        <v>0</v>
      </c>
      <c r="N46" s="12">
        <f t="shared" si="17"/>
        <v>0</v>
      </c>
      <c r="O46" s="13">
        <f t="shared" si="18"/>
        <v>0</v>
      </c>
    </row>
    <row r="47" spans="1:15">
      <c r="A47" s="118" t="s">
        <v>185</v>
      </c>
      <c r="B47" s="134" t="s">
        <v>248</v>
      </c>
      <c r="C47" s="8" t="s">
        <v>10</v>
      </c>
      <c r="D47" s="8">
        <v>4</v>
      </c>
      <c r="E47" s="12"/>
      <c r="F47" s="14"/>
      <c r="G47" s="12"/>
      <c r="H47" s="12"/>
      <c r="I47" s="12"/>
      <c r="J47" s="12">
        <f t="shared" si="13"/>
        <v>0</v>
      </c>
      <c r="K47" s="12">
        <f t="shared" si="14"/>
        <v>0</v>
      </c>
      <c r="L47" s="12">
        <f t="shared" si="15"/>
        <v>0</v>
      </c>
      <c r="M47" s="12">
        <f t="shared" si="16"/>
        <v>0</v>
      </c>
      <c r="N47" s="12">
        <f t="shared" si="17"/>
        <v>0</v>
      </c>
      <c r="O47" s="13">
        <f t="shared" si="18"/>
        <v>0</v>
      </c>
    </row>
    <row r="48" spans="1:15" ht="27.6">
      <c r="A48" s="118" t="s">
        <v>186</v>
      </c>
      <c r="B48" s="134" t="s">
        <v>135</v>
      </c>
      <c r="C48" s="8" t="s">
        <v>10</v>
      </c>
      <c r="D48" s="8">
        <v>1</v>
      </c>
      <c r="E48" s="12"/>
      <c r="F48" s="14"/>
      <c r="G48" s="12"/>
      <c r="H48" s="12"/>
      <c r="I48" s="12"/>
      <c r="J48" s="12">
        <f t="shared" si="13"/>
        <v>0</v>
      </c>
      <c r="K48" s="12">
        <f t="shared" si="14"/>
        <v>0</v>
      </c>
      <c r="L48" s="12">
        <f t="shared" si="15"/>
        <v>0</v>
      </c>
      <c r="M48" s="12">
        <f t="shared" si="16"/>
        <v>0</v>
      </c>
      <c r="N48" s="12">
        <f t="shared" si="17"/>
        <v>0</v>
      </c>
      <c r="O48" s="13">
        <f t="shared" si="18"/>
        <v>0</v>
      </c>
    </row>
    <row r="49" spans="1:15">
      <c r="A49" s="118" t="s">
        <v>187</v>
      </c>
      <c r="B49" s="134" t="s">
        <v>136</v>
      </c>
      <c r="C49" s="8" t="s">
        <v>68</v>
      </c>
      <c r="D49" s="8">
        <v>1</v>
      </c>
      <c r="E49" s="12"/>
      <c r="F49" s="14"/>
      <c r="G49" s="12"/>
      <c r="H49" s="12"/>
      <c r="I49" s="12"/>
      <c r="J49" s="12">
        <f t="shared" si="13"/>
        <v>0</v>
      </c>
      <c r="K49" s="12">
        <f t="shared" si="14"/>
        <v>0</v>
      </c>
      <c r="L49" s="12">
        <f t="shared" si="15"/>
        <v>0</v>
      </c>
      <c r="M49" s="12">
        <f t="shared" si="16"/>
        <v>0</v>
      </c>
      <c r="N49" s="12">
        <f t="shared" si="17"/>
        <v>0</v>
      </c>
      <c r="O49" s="13">
        <f t="shared" si="18"/>
        <v>0</v>
      </c>
    </row>
    <row r="50" spans="1:15">
      <c r="A50" s="15"/>
      <c r="B50" s="16" t="s">
        <v>57</v>
      </c>
      <c r="C50" s="17"/>
      <c r="D50" s="18"/>
      <c r="E50" s="19"/>
      <c r="F50" s="19"/>
      <c r="G50" s="19"/>
      <c r="H50" s="19"/>
      <c r="I50" s="19"/>
      <c r="J50" s="19">
        <f t="shared" si="13"/>
        <v>0</v>
      </c>
      <c r="K50" s="19">
        <f t="shared" si="14"/>
        <v>0</v>
      </c>
      <c r="L50" s="19">
        <f t="shared" si="15"/>
        <v>0</v>
      </c>
      <c r="M50" s="19">
        <f t="shared" si="16"/>
        <v>0</v>
      </c>
      <c r="N50" s="19">
        <f t="shared" si="17"/>
        <v>0</v>
      </c>
      <c r="O50" s="26">
        <f t="shared" si="18"/>
        <v>0</v>
      </c>
    </row>
    <row r="51" spans="1:15">
      <c r="A51" s="118" t="s">
        <v>188</v>
      </c>
      <c r="B51" s="7" t="s">
        <v>137</v>
      </c>
      <c r="C51" s="8" t="s">
        <v>9</v>
      </c>
      <c r="D51" s="8">
        <v>1</v>
      </c>
      <c r="E51" s="12"/>
      <c r="F51" s="14"/>
      <c r="G51" s="12"/>
      <c r="H51" s="12"/>
      <c r="I51" s="12"/>
      <c r="J51" s="12">
        <f t="shared" si="13"/>
        <v>0</v>
      </c>
      <c r="K51" s="12">
        <f t="shared" si="14"/>
        <v>0</v>
      </c>
      <c r="L51" s="12">
        <f t="shared" si="15"/>
        <v>0</v>
      </c>
      <c r="M51" s="12">
        <f t="shared" si="16"/>
        <v>0</v>
      </c>
      <c r="N51" s="12">
        <f t="shared" si="17"/>
        <v>0</v>
      </c>
      <c r="O51" s="13">
        <f t="shared" si="18"/>
        <v>0</v>
      </c>
    </row>
    <row r="52" spans="1:15">
      <c r="A52" s="118" t="s">
        <v>190</v>
      </c>
      <c r="B52" s="7" t="s">
        <v>138</v>
      </c>
      <c r="C52" s="8" t="s">
        <v>9</v>
      </c>
      <c r="D52" s="8">
        <v>1</v>
      </c>
      <c r="E52" s="12"/>
      <c r="F52" s="14"/>
      <c r="G52" s="12"/>
      <c r="H52" s="12"/>
      <c r="I52" s="12"/>
      <c r="J52" s="12">
        <f t="shared" si="13"/>
        <v>0</v>
      </c>
      <c r="K52" s="12">
        <f t="shared" si="14"/>
        <v>0</v>
      </c>
      <c r="L52" s="12">
        <f t="shared" si="15"/>
        <v>0</v>
      </c>
      <c r="M52" s="12">
        <f t="shared" si="16"/>
        <v>0</v>
      </c>
      <c r="N52" s="12">
        <f t="shared" si="17"/>
        <v>0</v>
      </c>
      <c r="O52" s="13">
        <f t="shared" si="18"/>
        <v>0</v>
      </c>
    </row>
    <row r="53" spans="1:15">
      <c r="A53" s="118" t="s">
        <v>189</v>
      </c>
      <c r="B53" s="7" t="s">
        <v>139</v>
      </c>
      <c r="C53" s="8" t="s">
        <v>7</v>
      </c>
      <c r="D53" s="8">
        <v>28</v>
      </c>
      <c r="E53" s="12"/>
      <c r="F53" s="14"/>
      <c r="G53" s="12"/>
      <c r="H53" s="12"/>
      <c r="I53" s="12"/>
      <c r="J53" s="12">
        <f t="shared" si="13"/>
        <v>0</v>
      </c>
      <c r="K53" s="12">
        <f t="shared" si="14"/>
        <v>0</v>
      </c>
      <c r="L53" s="12">
        <f t="shared" si="15"/>
        <v>0</v>
      </c>
      <c r="M53" s="12">
        <f t="shared" si="16"/>
        <v>0</v>
      </c>
      <c r="N53" s="12">
        <f t="shared" si="17"/>
        <v>0</v>
      </c>
      <c r="O53" s="13">
        <f t="shared" si="18"/>
        <v>0</v>
      </c>
    </row>
    <row r="54" spans="1:15">
      <c r="A54" s="118" t="s">
        <v>191</v>
      </c>
      <c r="B54" s="7" t="s">
        <v>140</v>
      </c>
      <c r="C54" s="8" t="s">
        <v>7</v>
      </c>
      <c r="D54" s="8">
        <v>63</v>
      </c>
      <c r="E54" s="12"/>
      <c r="F54" s="14"/>
      <c r="G54" s="12"/>
      <c r="H54" s="12"/>
      <c r="I54" s="12"/>
      <c r="J54" s="12">
        <f t="shared" si="13"/>
        <v>0</v>
      </c>
      <c r="K54" s="12">
        <f t="shared" si="14"/>
        <v>0</v>
      </c>
      <c r="L54" s="12">
        <f t="shared" si="15"/>
        <v>0</v>
      </c>
      <c r="M54" s="12">
        <f t="shared" si="16"/>
        <v>0</v>
      </c>
      <c r="N54" s="12">
        <f t="shared" si="17"/>
        <v>0</v>
      </c>
      <c r="O54" s="13">
        <f t="shared" si="18"/>
        <v>0</v>
      </c>
    </row>
    <row r="55" spans="1:15">
      <c r="A55" s="118" t="s">
        <v>192</v>
      </c>
      <c r="B55" s="7" t="s">
        <v>51</v>
      </c>
      <c r="C55" s="8" t="s">
        <v>7</v>
      </c>
      <c r="D55" s="8">
        <v>63</v>
      </c>
      <c r="E55" s="12"/>
      <c r="F55" s="14"/>
      <c r="G55" s="12"/>
      <c r="H55" s="12"/>
      <c r="I55" s="12"/>
      <c r="J55" s="12">
        <f t="shared" si="13"/>
        <v>0</v>
      </c>
      <c r="K55" s="12">
        <f t="shared" si="14"/>
        <v>0</v>
      </c>
      <c r="L55" s="12">
        <f t="shared" si="15"/>
        <v>0</v>
      </c>
      <c r="M55" s="12">
        <f t="shared" si="16"/>
        <v>0</v>
      </c>
      <c r="N55" s="12">
        <f t="shared" si="17"/>
        <v>0</v>
      </c>
      <c r="O55" s="13">
        <f t="shared" si="18"/>
        <v>0</v>
      </c>
    </row>
    <row r="56" spans="1:15">
      <c r="A56" s="118" t="s">
        <v>193</v>
      </c>
      <c r="B56" s="7" t="s">
        <v>141</v>
      </c>
      <c r="C56" s="8" t="s">
        <v>142</v>
      </c>
      <c r="D56" s="8">
        <v>1</v>
      </c>
      <c r="E56" s="12"/>
      <c r="F56" s="14"/>
      <c r="G56" s="12"/>
      <c r="H56" s="12"/>
      <c r="I56" s="12"/>
      <c r="J56" s="12">
        <f t="shared" si="13"/>
        <v>0</v>
      </c>
      <c r="K56" s="12">
        <f t="shared" si="14"/>
        <v>0</v>
      </c>
      <c r="L56" s="12">
        <f t="shared" si="15"/>
        <v>0</v>
      </c>
      <c r="M56" s="12">
        <f t="shared" si="16"/>
        <v>0</v>
      </c>
      <c r="N56" s="12">
        <f t="shared" si="17"/>
        <v>0</v>
      </c>
      <c r="O56" s="13">
        <f t="shared" si="18"/>
        <v>0</v>
      </c>
    </row>
    <row r="57" spans="1:15">
      <c r="A57" s="120" t="s">
        <v>194</v>
      </c>
      <c r="B57" s="121" t="s">
        <v>143</v>
      </c>
      <c r="C57" s="8"/>
      <c r="D57" s="8"/>
      <c r="E57" s="12"/>
      <c r="F57" s="14"/>
      <c r="G57" s="12"/>
      <c r="H57" s="12"/>
      <c r="I57" s="12"/>
      <c r="J57" s="12"/>
      <c r="K57" s="12"/>
      <c r="L57" s="12"/>
      <c r="M57" s="12"/>
      <c r="N57" s="12"/>
      <c r="O57" s="13"/>
    </row>
    <row r="58" spans="1:15">
      <c r="A58" s="118" t="s">
        <v>196</v>
      </c>
      <c r="B58" s="7" t="s">
        <v>144</v>
      </c>
      <c r="C58" s="8" t="s">
        <v>246</v>
      </c>
      <c r="D58" s="8">
        <v>54</v>
      </c>
      <c r="E58" s="12"/>
      <c r="F58" s="14"/>
      <c r="G58" s="12"/>
      <c r="H58" s="12"/>
      <c r="I58" s="12"/>
      <c r="J58" s="12">
        <f t="shared" ref="J58:J59" si="19">G58+H58+I58</f>
        <v>0</v>
      </c>
      <c r="K58" s="12">
        <f t="shared" ref="K58:K59" si="20">ROUND(D58*E58,2)</f>
        <v>0</v>
      </c>
      <c r="L58" s="12">
        <f t="shared" ref="L58:L59" si="21">ROUND(G58*D58,2)</f>
        <v>0</v>
      </c>
      <c r="M58" s="12">
        <f t="shared" ref="M58:M59" si="22">ROUND(H58*D58,2)</f>
        <v>0</v>
      </c>
      <c r="N58" s="12">
        <f t="shared" ref="N58:N59" si="23">ROUND(I58*D58,2)</f>
        <v>0</v>
      </c>
      <c r="O58" s="13">
        <f t="shared" ref="O58:O59" si="24">N58+M58+L58</f>
        <v>0</v>
      </c>
    </row>
    <row r="59" spans="1:15">
      <c r="A59" s="118" t="s">
        <v>197</v>
      </c>
      <c r="B59" s="7" t="s">
        <v>145</v>
      </c>
      <c r="C59" s="8" t="s">
        <v>247</v>
      </c>
      <c r="D59" s="8">
        <v>360</v>
      </c>
      <c r="E59" s="12"/>
      <c r="F59" s="14"/>
      <c r="G59" s="12"/>
      <c r="H59" s="12"/>
      <c r="I59" s="12"/>
      <c r="J59" s="12">
        <f t="shared" si="19"/>
        <v>0</v>
      </c>
      <c r="K59" s="12">
        <f t="shared" si="20"/>
        <v>0</v>
      </c>
      <c r="L59" s="12">
        <f t="shared" si="21"/>
        <v>0</v>
      </c>
      <c r="M59" s="12">
        <f t="shared" si="22"/>
        <v>0</v>
      </c>
      <c r="N59" s="12">
        <f t="shared" si="23"/>
        <v>0</v>
      </c>
      <c r="O59" s="13">
        <f t="shared" si="24"/>
        <v>0</v>
      </c>
    </row>
    <row r="60" spans="1:15">
      <c r="A60" s="120" t="s">
        <v>195</v>
      </c>
      <c r="B60" s="121" t="s">
        <v>146</v>
      </c>
      <c r="C60" s="8"/>
      <c r="D60" s="8"/>
      <c r="E60" s="12"/>
      <c r="F60" s="14"/>
      <c r="G60" s="12"/>
      <c r="H60" s="12"/>
      <c r="I60" s="12"/>
      <c r="J60" s="12"/>
      <c r="K60" s="12"/>
      <c r="L60" s="12"/>
      <c r="M60" s="12"/>
      <c r="N60" s="12"/>
      <c r="O60" s="13"/>
    </row>
    <row r="61" spans="1:15" ht="27.6">
      <c r="A61" s="118" t="s">
        <v>198</v>
      </c>
      <c r="B61" s="7" t="s">
        <v>147</v>
      </c>
      <c r="C61" s="8" t="s">
        <v>247</v>
      </c>
      <c r="D61" s="8">
        <v>3</v>
      </c>
      <c r="E61" s="12"/>
      <c r="F61" s="14"/>
      <c r="G61" s="12"/>
      <c r="H61" s="12"/>
      <c r="I61" s="12"/>
      <c r="J61" s="12">
        <f t="shared" ref="J61:J66" si="25">G61+H61+I61</f>
        <v>0</v>
      </c>
      <c r="K61" s="12">
        <f t="shared" ref="K61:K66" si="26">ROUND(D61*E61,2)</f>
        <v>0</v>
      </c>
      <c r="L61" s="12">
        <f t="shared" ref="L61:L66" si="27">ROUND(G61*D61,2)</f>
        <v>0</v>
      </c>
      <c r="M61" s="12">
        <f t="shared" ref="M61:M66" si="28">ROUND(H61*D61,2)</f>
        <v>0</v>
      </c>
      <c r="N61" s="12">
        <f t="shared" ref="N61:N66" si="29">ROUND(I61*D61,2)</f>
        <v>0</v>
      </c>
      <c r="O61" s="13">
        <f t="shared" ref="O61:O66" si="30">N61+M61+L61</f>
        <v>0</v>
      </c>
    </row>
    <row r="62" spans="1:15" ht="14.4">
      <c r="A62" s="118" t="s">
        <v>199</v>
      </c>
      <c r="B62" s="7" t="s">
        <v>148</v>
      </c>
      <c r="C62" s="8" t="s">
        <v>246</v>
      </c>
      <c r="D62" s="8">
        <v>0.9</v>
      </c>
      <c r="E62" s="12"/>
      <c r="F62" s="14"/>
      <c r="G62" s="12"/>
      <c r="H62" s="12"/>
      <c r="I62" s="12"/>
      <c r="J62" s="12">
        <f t="shared" si="25"/>
        <v>0</v>
      </c>
      <c r="K62" s="12">
        <f t="shared" si="26"/>
        <v>0</v>
      </c>
      <c r="L62" s="12">
        <f t="shared" si="27"/>
        <v>0</v>
      </c>
      <c r="M62" s="12">
        <f t="shared" si="28"/>
        <v>0</v>
      </c>
      <c r="N62" s="12">
        <f t="shared" si="29"/>
        <v>0</v>
      </c>
      <c r="O62" s="13">
        <f t="shared" si="30"/>
        <v>0</v>
      </c>
    </row>
    <row r="63" spans="1:15">
      <c r="A63" s="118" t="s">
        <v>200</v>
      </c>
      <c r="B63" s="7" t="s">
        <v>149</v>
      </c>
      <c r="C63" s="8" t="s">
        <v>246</v>
      </c>
      <c r="D63" s="8">
        <v>0.4</v>
      </c>
      <c r="E63" s="12"/>
      <c r="F63" s="14"/>
      <c r="G63" s="12"/>
      <c r="H63" s="12"/>
      <c r="I63" s="12"/>
      <c r="J63" s="12">
        <f t="shared" si="25"/>
        <v>0</v>
      </c>
      <c r="K63" s="12">
        <f t="shared" si="26"/>
        <v>0</v>
      </c>
      <c r="L63" s="12">
        <f t="shared" si="27"/>
        <v>0</v>
      </c>
      <c r="M63" s="12">
        <f t="shared" si="28"/>
        <v>0</v>
      </c>
      <c r="N63" s="12">
        <f t="shared" si="29"/>
        <v>0</v>
      </c>
      <c r="O63" s="13">
        <f t="shared" si="30"/>
        <v>0</v>
      </c>
    </row>
    <row r="64" spans="1:15">
      <c r="A64" s="118" t="s">
        <v>201</v>
      </c>
      <c r="B64" s="7" t="s">
        <v>150</v>
      </c>
      <c r="C64" s="8" t="s">
        <v>247</v>
      </c>
      <c r="D64" s="8">
        <v>3</v>
      </c>
      <c r="E64" s="12"/>
      <c r="F64" s="14"/>
      <c r="G64" s="12"/>
      <c r="H64" s="12"/>
      <c r="I64" s="12"/>
      <c r="J64" s="12">
        <f t="shared" si="25"/>
        <v>0</v>
      </c>
      <c r="K64" s="12">
        <f t="shared" si="26"/>
        <v>0</v>
      </c>
      <c r="L64" s="12">
        <f t="shared" si="27"/>
        <v>0</v>
      </c>
      <c r="M64" s="12">
        <f t="shared" si="28"/>
        <v>0</v>
      </c>
      <c r="N64" s="12">
        <f t="shared" si="29"/>
        <v>0</v>
      </c>
      <c r="O64" s="13">
        <f t="shared" si="30"/>
        <v>0</v>
      </c>
    </row>
    <row r="65" spans="1:15">
      <c r="A65" s="118" t="s">
        <v>202</v>
      </c>
      <c r="B65" s="7" t="s">
        <v>151</v>
      </c>
      <c r="C65" s="8" t="s">
        <v>60</v>
      </c>
      <c r="D65" s="8">
        <v>2</v>
      </c>
      <c r="E65" s="12"/>
      <c r="F65" s="14"/>
      <c r="G65" s="12"/>
      <c r="H65" s="12"/>
      <c r="I65" s="12"/>
      <c r="J65" s="12">
        <f t="shared" si="25"/>
        <v>0</v>
      </c>
      <c r="K65" s="12">
        <f t="shared" si="26"/>
        <v>0</v>
      </c>
      <c r="L65" s="12">
        <f t="shared" si="27"/>
        <v>0</v>
      </c>
      <c r="M65" s="12">
        <f t="shared" si="28"/>
        <v>0</v>
      </c>
      <c r="N65" s="12">
        <f t="shared" si="29"/>
        <v>0</v>
      </c>
      <c r="O65" s="13">
        <f t="shared" si="30"/>
        <v>0</v>
      </c>
    </row>
    <row r="66" spans="1:15" ht="28.2" thickBot="1">
      <c r="A66" s="118" t="s">
        <v>203</v>
      </c>
      <c r="B66" s="7" t="s">
        <v>152</v>
      </c>
      <c r="C66" s="8" t="s">
        <v>60</v>
      </c>
      <c r="D66" s="8">
        <v>2</v>
      </c>
      <c r="E66" s="12"/>
      <c r="F66" s="14"/>
      <c r="G66" s="12"/>
      <c r="H66" s="12"/>
      <c r="I66" s="12"/>
      <c r="J66" s="12">
        <f t="shared" si="25"/>
        <v>0</v>
      </c>
      <c r="K66" s="12">
        <f t="shared" si="26"/>
        <v>0</v>
      </c>
      <c r="L66" s="12">
        <f t="shared" si="27"/>
        <v>0</v>
      </c>
      <c r="M66" s="12">
        <f t="shared" si="28"/>
        <v>0</v>
      </c>
      <c r="N66" s="12">
        <f t="shared" si="29"/>
        <v>0</v>
      </c>
      <c r="O66" s="13">
        <f t="shared" si="30"/>
        <v>0</v>
      </c>
    </row>
    <row r="67" spans="1:15" ht="14.4" thickBot="1">
      <c r="A67" s="204" t="s">
        <v>50</v>
      </c>
      <c r="B67" s="205"/>
      <c r="C67" s="205"/>
      <c r="D67" s="205"/>
      <c r="E67" s="205"/>
      <c r="F67" s="205"/>
      <c r="G67" s="205"/>
      <c r="H67" s="205"/>
      <c r="I67" s="205"/>
      <c r="J67" s="206"/>
      <c r="K67" s="77">
        <f>SUM(K14:K66)</f>
        <v>0</v>
      </c>
      <c r="L67" s="77">
        <f>SUM(L14:L66)</f>
        <v>0</v>
      </c>
      <c r="M67" s="77">
        <f>SUM(M14:M66)</f>
        <v>0</v>
      </c>
      <c r="N67" s="77">
        <f>SUM(N14:N66)</f>
        <v>0</v>
      </c>
      <c r="O67" s="76">
        <f>SUM(O14:O66)</f>
        <v>0</v>
      </c>
    </row>
    <row r="68" spans="1:15">
      <c r="O68" s="11"/>
    </row>
    <row r="69" spans="1:15" s="29" customFormat="1">
      <c r="A69" s="91"/>
      <c r="B69" s="91" t="s">
        <v>52</v>
      </c>
      <c r="C69" s="203"/>
      <c r="D69" s="203"/>
      <c r="E69" s="203"/>
      <c r="F69" s="203"/>
      <c r="G69" s="203"/>
      <c r="H69" s="203"/>
      <c r="I69" s="203"/>
      <c r="J69" s="203"/>
      <c r="K69" s="203"/>
      <c r="L69" s="203"/>
      <c r="M69" s="203"/>
      <c r="N69" s="203"/>
      <c r="O69" s="203"/>
    </row>
    <row r="70" spans="1:15" s="29" customFormat="1">
      <c r="A70" s="93"/>
      <c r="B70" s="91"/>
      <c r="C70" s="156" t="s">
        <v>53</v>
      </c>
      <c r="D70" s="156"/>
      <c r="E70" s="156"/>
      <c r="F70" s="156"/>
      <c r="G70" s="156"/>
      <c r="H70" s="156"/>
      <c r="I70" s="156"/>
      <c r="J70" s="156"/>
      <c r="K70" s="156"/>
      <c r="L70" s="156"/>
      <c r="M70" s="156"/>
      <c r="N70" s="156"/>
      <c r="O70" s="156"/>
    </row>
    <row r="71" spans="1:15" s="29" customFormat="1">
      <c r="A71" s="91"/>
      <c r="B71" s="91" t="s">
        <v>54</v>
      </c>
      <c r="C71" s="111"/>
      <c r="D71" s="89"/>
      <c r="E71" s="89"/>
      <c r="F71" s="79"/>
      <c r="G71" s="79"/>
      <c r="H71" s="79"/>
      <c r="I71" s="79"/>
      <c r="J71" s="80"/>
      <c r="K71" s="80"/>
      <c r="L71" s="80"/>
      <c r="M71" s="80"/>
      <c r="N71" s="80"/>
    </row>
    <row r="72" spans="1:15" s="29" customFormat="1" ht="14.4">
      <c r="A72" s="91"/>
      <c r="B72" s="91"/>
      <c r="C72" s="90"/>
      <c r="D72" s="91"/>
      <c r="E72"/>
      <c r="F72" s="79"/>
      <c r="G72" s="79"/>
      <c r="H72" s="79"/>
      <c r="I72" s="79"/>
      <c r="J72" s="80"/>
      <c r="K72" s="81"/>
      <c r="L72" s="81"/>
      <c r="M72" s="81"/>
      <c r="N72" s="81"/>
    </row>
    <row r="73" spans="1:15" s="28" customFormat="1">
      <c r="A73" s="94"/>
      <c r="B73" s="202" t="s">
        <v>316</v>
      </c>
      <c r="C73" s="202"/>
      <c r="D73" s="202"/>
      <c r="E73" s="202"/>
      <c r="F73" s="202"/>
      <c r="G73" s="202"/>
      <c r="H73" s="202"/>
      <c r="I73" s="202"/>
      <c r="J73" s="202"/>
      <c r="K73" s="202"/>
      <c r="L73" s="202"/>
      <c r="M73" s="202"/>
      <c r="N73" s="202"/>
      <c r="O73" s="202"/>
    </row>
    <row r="74" spans="1:15" s="28" customFormat="1">
      <c r="A74" s="94"/>
      <c r="B74" s="202"/>
      <c r="C74" s="202"/>
      <c r="D74" s="202"/>
      <c r="E74" s="202"/>
      <c r="F74" s="202"/>
      <c r="G74" s="202"/>
      <c r="H74" s="202"/>
      <c r="I74" s="202"/>
      <c r="J74" s="202"/>
      <c r="K74" s="202"/>
      <c r="L74" s="202"/>
      <c r="M74" s="202"/>
      <c r="N74" s="202"/>
      <c r="O74" s="202"/>
    </row>
    <row r="75" spans="1:15" s="34" customFormat="1" ht="13.2">
      <c r="A75" s="94"/>
      <c r="B75" s="202"/>
      <c r="C75" s="202"/>
      <c r="D75" s="202"/>
      <c r="E75" s="202"/>
      <c r="F75" s="202"/>
      <c r="G75" s="202"/>
      <c r="H75" s="202"/>
      <c r="I75" s="202"/>
      <c r="J75" s="202"/>
      <c r="K75" s="202"/>
      <c r="L75" s="202"/>
      <c r="M75" s="202"/>
      <c r="N75" s="202"/>
      <c r="O75" s="202"/>
    </row>
    <row r="76" spans="1:15">
      <c r="B76" s="202"/>
      <c r="C76" s="202"/>
      <c r="D76" s="202"/>
      <c r="E76" s="202"/>
      <c r="F76" s="202"/>
      <c r="G76" s="202"/>
      <c r="H76" s="202"/>
      <c r="I76" s="202"/>
      <c r="J76" s="202"/>
      <c r="K76" s="202"/>
      <c r="L76" s="202"/>
      <c r="M76" s="202"/>
      <c r="N76" s="202"/>
      <c r="O76" s="202"/>
    </row>
    <row r="77" spans="1:15" ht="55.2" customHeight="1">
      <c r="B77" s="202"/>
      <c r="C77" s="202"/>
      <c r="D77" s="202"/>
      <c r="E77" s="202"/>
      <c r="F77" s="202"/>
      <c r="G77" s="202"/>
      <c r="H77" s="202"/>
      <c r="I77" s="202"/>
      <c r="J77" s="202"/>
      <c r="K77" s="202"/>
      <c r="L77" s="202"/>
      <c r="M77" s="202"/>
      <c r="N77" s="202"/>
      <c r="O77" s="202"/>
    </row>
    <row r="78" spans="1:15">
      <c r="B78" s="95"/>
    </row>
  </sheetData>
  <mergeCells count="16">
    <mergeCell ref="B73:O77"/>
    <mergeCell ref="C69:O69"/>
    <mergeCell ref="C70:O70"/>
    <mergeCell ref="A7:B7"/>
    <mergeCell ref="C7:O7"/>
    <mergeCell ref="A11:A12"/>
    <mergeCell ref="B11:B12"/>
    <mergeCell ref="C11:C12"/>
    <mergeCell ref="D11:D12"/>
    <mergeCell ref="E11:J11"/>
    <mergeCell ref="K11:O11"/>
    <mergeCell ref="A1:O1"/>
    <mergeCell ref="A4:B4"/>
    <mergeCell ref="A5:B5"/>
    <mergeCell ref="A6:B6"/>
    <mergeCell ref="A67:J67"/>
  </mergeCells>
  <phoneticPr fontId="94" type="noConversion"/>
  <conditionalFormatting sqref="K67:O67">
    <cfRule type="cellIs" dxfId="5" priority="1" operator="equal">
      <formula>0</formula>
    </cfRule>
  </conditionalFormatting>
  <printOptions horizontalCentered="1"/>
  <pageMargins left="0.31496062992125984" right="0.31496062992125984" top="0.74803149606299213" bottom="0.74803149606299213" header="0.31496062992125984" footer="0.31496062992125984"/>
  <pageSetup paperSize="9" scale="74" firstPageNumber="103" fitToHeight="0" orientation="landscape" useFirstPageNumber="1" horizontalDpi="4294967294"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pageSetUpPr fitToPage="1"/>
  </sheetPr>
  <dimension ref="A1:P69"/>
  <sheetViews>
    <sheetView showZeros="0" view="pageBreakPreview" zoomScaleNormal="100" zoomScaleSheetLayoutView="100" workbookViewId="0">
      <selection activeCell="A8" sqref="A8"/>
    </sheetView>
  </sheetViews>
  <sheetFormatPr defaultColWidth="9.109375" defaultRowHeight="13.8"/>
  <cols>
    <col min="1" max="1" width="7.5546875" style="10" customWidth="1"/>
    <col min="2" max="2" width="65.88671875" style="1" customWidth="1"/>
    <col min="3" max="3" width="7.5546875" style="1" customWidth="1"/>
    <col min="4" max="4" width="9.109375" style="5" customWidth="1"/>
    <col min="5" max="5" width="6.44140625" style="5" bestFit="1" customWidth="1"/>
    <col min="6" max="6" width="5.6640625" style="5" bestFit="1" customWidth="1"/>
    <col min="7" max="7" width="8" style="5" bestFit="1" customWidth="1"/>
    <col min="8" max="8" width="9" style="5" bestFit="1" customWidth="1"/>
    <col min="9" max="9" width="8" style="5" bestFit="1" customWidth="1"/>
    <col min="10" max="11" width="9" style="5" bestFit="1" customWidth="1"/>
    <col min="12" max="12" width="10" style="5" bestFit="1" customWidth="1"/>
    <col min="13" max="13" width="11.5546875" style="5" bestFit="1" customWidth="1"/>
    <col min="14" max="14" width="10" style="5" bestFit="1" customWidth="1"/>
    <col min="15" max="15" width="13.44140625" style="5" customWidth="1"/>
    <col min="16" max="16384" width="9.109375" style="1"/>
  </cols>
  <sheetData>
    <row r="1" spans="1:16" ht="20.399999999999999">
      <c r="A1" s="195" t="s">
        <v>279</v>
      </c>
      <c r="B1" s="195"/>
      <c r="C1" s="195"/>
      <c r="D1" s="195"/>
      <c r="E1" s="195"/>
      <c r="F1" s="195"/>
      <c r="G1" s="195"/>
      <c r="H1" s="195"/>
      <c r="I1" s="195"/>
      <c r="J1" s="195"/>
      <c r="K1" s="195"/>
      <c r="L1" s="195"/>
      <c r="M1" s="195"/>
      <c r="N1" s="195"/>
      <c r="O1" s="195"/>
      <c r="P1" s="99"/>
    </row>
    <row r="2" spans="1:16" ht="20.399999999999999">
      <c r="A2" s="2"/>
      <c r="B2" s="3"/>
      <c r="C2" s="3"/>
      <c r="D2" s="3"/>
      <c r="E2" s="3"/>
      <c r="F2" s="3"/>
      <c r="G2" s="3"/>
      <c r="H2" s="3"/>
      <c r="I2" s="3"/>
      <c r="J2" s="3"/>
      <c r="K2" s="3"/>
      <c r="L2" s="3"/>
      <c r="M2" s="3"/>
      <c r="N2" s="3"/>
      <c r="O2" s="3"/>
    </row>
    <row r="3" spans="1:16" ht="20.399999999999999">
      <c r="A3" s="2"/>
      <c r="B3" s="3"/>
      <c r="C3" s="3"/>
      <c r="D3" s="3"/>
      <c r="E3" s="3"/>
      <c r="F3" s="3"/>
      <c r="G3" s="3"/>
      <c r="H3" s="3"/>
      <c r="I3" s="3"/>
      <c r="J3" s="3"/>
      <c r="K3" s="3"/>
      <c r="L3" s="3"/>
      <c r="M3" s="3"/>
      <c r="N3" s="3"/>
      <c r="O3" s="3"/>
    </row>
    <row r="4" spans="1:16" ht="15" customHeight="1">
      <c r="A4" s="191" t="s">
        <v>0</v>
      </c>
      <c r="B4" s="191"/>
      <c r="C4" s="116" t="s">
        <v>307</v>
      </c>
      <c r="D4" s="116"/>
      <c r="E4" s="116"/>
      <c r="F4" s="116"/>
      <c r="G4" s="116"/>
      <c r="H4" s="116"/>
      <c r="I4" s="116"/>
      <c r="J4" s="116"/>
      <c r="K4" s="116"/>
      <c r="L4" s="116"/>
      <c r="M4" s="116"/>
      <c r="N4" s="116"/>
      <c r="O4" s="116"/>
    </row>
    <row r="5" spans="1:16" ht="15" customHeight="1">
      <c r="A5" s="191" t="s">
        <v>1</v>
      </c>
      <c r="B5" s="191"/>
      <c r="C5" s="116" t="s">
        <v>307</v>
      </c>
      <c r="D5" s="116"/>
      <c r="E5" s="116"/>
      <c r="F5" s="116"/>
      <c r="G5" s="116"/>
      <c r="H5" s="116"/>
      <c r="I5" s="116"/>
      <c r="J5" s="116"/>
      <c r="K5" s="116"/>
      <c r="L5" s="116"/>
      <c r="M5" s="116"/>
      <c r="N5" s="116"/>
      <c r="O5" s="116"/>
    </row>
    <row r="6" spans="1:16" ht="15" customHeight="1">
      <c r="A6" s="191" t="s">
        <v>2</v>
      </c>
      <c r="B6" s="191"/>
      <c r="C6" s="109" t="s">
        <v>308</v>
      </c>
      <c r="D6" s="109"/>
      <c r="E6" s="109"/>
      <c r="F6" s="109"/>
      <c r="G6" s="109"/>
      <c r="H6" s="109"/>
      <c r="I6" s="109"/>
      <c r="J6" s="109"/>
      <c r="K6" s="109"/>
      <c r="L6" s="109"/>
      <c r="M6" s="109"/>
      <c r="N6" s="109"/>
      <c r="O6" s="109"/>
    </row>
    <row r="7" spans="1:16">
      <c r="A7" s="191" t="s">
        <v>3</v>
      </c>
      <c r="B7" s="191"/>
      <c r="C7" s="192"/>
      <c r="D7" s="192"/>
      <c r="E7" s="192"/>
      <c r="F7" s="192"/>
      <c r="G7" s="192"/>
      <c r="H7" s="192"/>
      <c r="I7" s="192"/>
      <c r="J7" s="192"/>
      <c r="K7" s="192"/>
      <c r="L7" s="192"/>
      <c r="M7" s="192"/>
      <c r="N7" s="192"/>
      <c r="O7" s="192"/>
    </row>
    <row r="8" spans="1:16">
      <c r="A8" s="100" t="s">
        <v>324</v>
      </c>
      <c r="B8" s="22"/>
      <c r="C8" s="23"/>
      <c r="D8" s="23"/>
      <c r="E8" s="23"/>
      <c r="F8" s="23"/>
      <c r="G8" s="23"/>
      <c r="H8" s="23"/>
      <c r="I8" s="23"/>
      <c r="J8" s="23"/>
      <c r="K8" s="23"/>
      <c r="L8" s="23"/>
      <c r="M8" s="23"/>
      <c r="N8" s="24" t="s">
        <v>43</v>
      </c>
      <c r="O8" s="25">
        <f>O57</f>
        <v>0</v>
      </c>
    </row>
    <row r="9" spans="1:16">
      <c r="A9" s="22"/>
      <c r="B9" s="22"/>
      <c r="C9" s="23"/>
      <c r="D9" s="23"/>
      <c r="E9" s="23"/>
      <c r="F9" s="23"/>
      <c r="G9" s="23"/>
      <c r="H9" s="23"/>
      <c r="I9" s="23"/>
      <c r="J9" s="23"/>
      <c r="K9" s="23"/>
      <c r="L9" s="23"/>
      <c r="M9" s="23"/>
      <c r="N9" s="23"/>
      <c r="O9" s="24"/>
    </row>
    <row r="10" spans="1:16" ht="21" thickBot="1">
      <c r="A10" s="4"/>
      <c r="O10" s="91" t="str">
        <f>KOPTAME!A20</f>
        <v>Tāme sastādīta:</v>
      </c>
    </row>
    <row r="11" spans="1:16">
      <c r="A11" s="193" t="s">
        <v>4</v>
      </c>
      <c r="B11" s="196" t="s">
        <v>5</v>
      </c>
      <c r="C11" s="198" t="s">
        <v>21</v>
      </c>
      <c r="D11" s="200" t="s">
        <v>6</v>
      </c>
      <c r="E11" s="207" t="s">
        <v>11</v>
      </c>
      <c r="F11" s="208"/>
      <c r="G11" s="208"/>
      <c r="H11" s="208"/>
      <c r="I11" s="208"/>
      <c r="J11" s="209"/>
      <c r="K11" s="207" t="s">
        <v>12</v>
      </c>
      <c r="L11" s="208"/>
      <c r="M11" s="208"/>
      <c r="N11" s="208"/>
      <c r="O11" s="210"/>
    </row>
    <row r="12" spans="1:16" ht="69" thickBot="1">
      <c r="A12" s="194"/>
      <c r="B12" s="197"/>
      <c r="C12" s="199"/>
      <c r="D12" s="201"/>
      <c r="E12" s="20" t="s">
        <v>13</v>
      </c>
      <c r="F12" s="20" t="s">
        <v>14</v>
      </c>
      <c r="G12" s="20" t="s">
        <v>15</v>
      </c>
      <c r="H12" s="20" t="s">
        <v>16</v>
      </c>
      <c r="I12" s="20" t="s">
        <v>17</v>
      </c>
      <c r="J12" s="20" t="s">
        <v>18</v>
      </c>
      <c r="K12" s="20" t="s">
        <v>19</v>
      </c>
      <c r="L12" s="20" t="s">
        <v>15</v>
      </c>
      <c r="M12" s="20" t="s">
        <v>16</v>
      </c>
      <c r="N12" s="20" t="s">
        <v>17</v>
      </c>
      <c r="O12" s="21" t="s">
        <v>20</v>
      </c>
    </row>
    <row r="13" spans="1:16">
      <c r="A13" s="15"/>
      <c r="B13" s="16" t="s">
        <v>8</v>
      </c>
      <c r="C13" s="17"/>
      <c r="D13" s="18"/>
      <c r="E13" s="19"/>
      <c r="F13" s="19"/>
      <c r="G13" s="19"/>
      <c r="H13" s="19"/>
      <c r="I13" s="19"/>
      <c r="J13" s="19"/>
      <c r="K13" s="19"/>
      <c r="L13" s="19"/>
      <c r="M13" s="19"/>
      <c r="N13" s="19"/>
      <c r="O13" s="26"/>
    </row>
    <row r="14" spans="1:16" ht="27.6">
      <c r="A14" s="118" t="s">
        <v>154</v>
      </c>
      <c r="B14" s="134" t="s">
        <v>204</v>
      </c>
      <c r="C14" s="8" t="s">
        <v>245</v>
      </c>
      <c r="D14" s="8">
        <v>80</v>
      </c>
      <c r="E14" s="12"/>
      <c r="F14" s="14"/>
      <c r="G14" s="12"/>
      <c r="H14" s="12"/>
      <c r="I14" s="12"/>
      <c r="J14" s="12">
        <f t="shared" ref="J14:J19" si="0">G14+H14+I14</f>
        <v>0</v>
      </c>
      <c r="K14" s="12">
        <f t="shared" ref="K14:K19" si="1">ROUND(D14*E14,2)</f>
        <v>0</v>
      </c>
      <c r="L14" s="12">
        <f t="shared" ref="L14:L19" si="2">ROUND(G14*D14,2)</f>
        <v>0</v>
      </c>
      <c r="M14" s="12">
        <f t="shared" ref="M14:M19" si="3">ROUND(H14*D14,2)</f>
        <v>0</v>
      </c>
      <c r="N14" s="12">
        <f t="shared" ref="N14:N19" si="4">ROUND(I14*D14,2)</f>
        <v>0</v>
      </c>
      <c r="O14" s="13">
        <f t="shared" ref="O14:O19" si="5">N14+M14+L14</f>
        <v>0</v>
      </c>
    </row>
    <row r="15" spans="1:16">
      <c r="A15" s="118" t="s">
        <v>155</v>
      </c>
      <c r="B15" s="134" t="s">
        <v>205</v>
      </c>
      <c r="C15" s="8" t="s">
        <v>246</v>
      </c>
      <c r="D15" s="8">
        <v>12</v>
      </c>
      <c r="E15" s="12"/>
      <c r="F15" s="14"/>
      <c r="G15" s="12"/>
      <c r="H15" s="12"/>
      <c r="I15" s="12"/>
      <c r="J15" s="12">
        <f t="shared" si="0"/>
        <v>0</v>
      </c>
      <c r="K15" s="12">
        <f t="shared" si="1"/>
        <v>0</v>
      </c>
      <c r="L15" s="12">
        <f t="shared" si="2"/>
        <v>0</v>
      </c>
      <c r="M15" s="12">
        <f t="shared" si="3"/>
        <v>0</v>
      </c>
      <c r="N15" s="12">
        <f t="shared" si="4"/>
        <v>0</v>
      </c>
      <c r="O15" s="13">
        <f t="shared" si="5"/>
        <v>0</v>
      </c>
    </row>
    <row r="16" spans="1:16">
      <c r="A16" s="118" t="s">
        <v>156</v>
      </c>
      <c r="B16" s="134" t="s">
        <v>61</v>
      </c>
      <c r="C16" s="8" t="s">
        <v>7</v>
      </c>
      <c r="D16" s="8">
        <v>20</v>
      </c>
      <c r="E16" s="12"/>
      <c r="F16" s="14"/>
      <c r="G16" s="12"/>
      <c r="H16" s="12"/>
      <c r="I16" s="12"/>
      <c r="J16" s="12">
        <f t="shared" si="0"/>
        <v>0</v>
      </c>
      <c r="K16" s="12">
        <f t="shared" si="1"/>
        <v>0</v>
      </c>
      <c r="L16" s="12">
        <f t="shared" si="2"/>
        <v>0</v>
      </c>
      <c r="M16" s="12">
        <f t="shared" si="3"/>
        <v>0</v>
      </c>
      <c r="N16" s="12">
        <f t="shared" si="4"/>
        <v>0</v>
      </c>
      <c r="O16" s="13">
        <f t="shared" si="5"/>
        <v>0</v>
      </c>
    </row>
    <row r="17" spans="1:15">
      <c r="A17" s="118" t="s">
        <v>157</v>
      </c>
      <c r="B17" s="134" t="s">
        <v>108</v>
      </c>
      <c r="C17" s="8" t="s">
        <v>246</v>
      </c>
      <c r="D17" s="8">
        <v>80</v>
      </c>
      <c r="E17" s="115"/>
      <c r="F17" s="14"/>
      <c r="G17" s="12"/>
      <c r="H17" s="12"/>
      <c r="I17" s="12"/>
      <c r="J17" s="12">
        <f t="shared" si="0"/>
        <v>0</v>
      </c>
      <c r="K17" s="12">
        <f t="shared" si="1"/>
        <v>0</v>
      </c>
      <c r="L17" s="12">
        <f t="shared" si="2"/>
        <v>0</v>
      </c>
      <c r="M17" s="12">
        <f t="shared" si="3"/>
        <v>0</v>
      </c>
      <c r="N17" s="12">
        <f t="shared" si="4"/>
        <v>0</v>
      </c>
      <c r="O17" s="13">
        <f t="shared" si="5"/>
        <v>0</v>
      </c>
    </row>
    <row r="18" spans="1:15">
      <c r="A18" s="118" t="s">
        <v>158</v>
      </c>
      <c r="B18" s="134" t="s">
        <v>109</v>
      </c>
      <c r="C18" s="8" t="s">
        <v>246</v>
      </c>
      <c r="D18" s="8">
        <v>92</v>
      </c>
      <c r="E18" s="115"/>
      <c r="F18" s="14"/>
      <c r="G18" s="12"/>
      <c r="H18" s="12"/>
      <c r="I18" s="12"/>
      <c r="J18" s="12">
        <f t="shared" si="0"/>
        <v>0</v>
      </c>
      <c r="K18" s="12">
        <f t="shared" si="1"/>
        <v>0</v>
      </c>
      <c r="L18" s="12">
        <f t="shared" si="2"/>
        <v>0</v>
      </c>
      <c r="M18" s="12">
        <f t="shared" si="3"/>
        <v>0</v>
      </c>
      <c r="N18" s="12">
        <f t="shared" si="4"/>
        <v>0</v>
      </c>
      <c r="O18" s="13">
        <f t="shared" si="5"/>
        <v>0</v>
      </c>
    </row>
    <row r="19" spans="1:15">
      <c r="A19" s="118" t="s">
        <v>159</v>
      </c>
      <c r="B19" s="134" t="s">
        <v>110</v>
      </c>
      <c r="C19" s="125" t="s">
        <v>246</v>
      </c>
      <c r="D19" s="8">
        <v>9</v>
      </c>
      <c r="E19" s="12"/>
      <c r="F19" s="14"/>
      <c r="G19" s="12"/>
      <c r="H19" s="12"/>
      <c r="I19" s="12"/>
      <c r="J19" s="12">
        <f t="shared" si="0"/>
        <v>0</v>
      </c>
      <c r="K19" s="12">
        <f t="shared" si="1"/>
        <v>0</v>
      </c>
      <c r="L19" s="12">
        <f t="shared" si="2"/>
        <v>0</v>
      </c>
      <c r="M19" s="12">
        <f t="shared" si="3"/>
        <v>0</v>
      </c>
      <c r="N19" s="12">
        <f t="shared" si="4"/>
        <v>0</v>
      </c>
      <c r="O19" s="13">
        <f t="shared" si="5"/>
        <v>0</v>
      </c>
    </row>
    <row r="20" spans="1:15">
      <c r="A20" s="15"/>
      <c r="B20" s="136" t="s">
        <v>227</v>
      </c>
      <c r="C20" s="137"/>
      <c r="D20" s="138"/>
      <c r="E20" s="19"/>
      <c r="F20" s="19"/>
      <c r="G20" s="19"/>
      <c r="H20" s="19"/>
      <c r="I20" s="19"/>
      <c r="J20" s="19"/>
      <c r="K20" s="19"/>
      <c r="L20" s="19"/>
      <c r="M20" s="19"/>
      <c r="N20" s="19"/>
      <c r="O20" s="26"/>
    </row>
    <row r="21" spans="1:15">
      <c r="A21" s="118" t="s">
        <v>160</v>
      </c>
      <c r="B21" s="134" t="s">
        <v>206</v>
      </c>
      <c r="C21" s="135" t="s">
        <v>7</v>
      </c>
      <c r="D21" s="135">
        <v>9.1999999999999993</v>
      </c>
      <c r="E21" s="12"/>
      <c r="F21" s="14"/>
      <c r="G21" s="12"/>
      <c r="H21" s="12"/>
      <c r="I21" s="12"/>
      <c r="J21" s="12">
        <f t="shared" ref="J21:J22" si="6">G21+H21+I21</f>
        <v>0</v>
      </c>
      <c r="K21" s="12">
        <f t="shared" ref="K21:K22" si="7">ROUND(D21*E21,2)</f>
        <v>0</v>
      </c>
      <c r="L21" s="12">
        <f t="shared" ref="L21:L22" si="8">ROUND(G21*D21,2)</f>
        <v>0</v>
      </c>
      <c r="M21" s="12">
        <f t="shared" ref="M21:M22" si="9">ROUND(H21*D21,2)</f>
        <v>0</v>
      </c>
      <c r="N21" s="12">
        <f t="shared" ref="N21:N22" si="10">ROUND(I21*D21,2)</f>
        <v>0</v>
      </c>
      <c r="O21" s="13">
        <f t="shared" ref="O21:O22" si="11">N21+M21+L21</f>
        <v>0</v>
      </c>
    </row>
    <row r="22" spans="1:15">
      <c r="A22" s="118" t="s">
        <v>161</v>
      </c>
      <c r="B22" s="134" t="s">
        <v>207</v>
      </c>
      <c r="C22" s="135" t="s">
        <v>7</v>
      </c>
      <c r="D22" s="135">
        <v>2.6</v>
      </c>
      <c r="E22" s="12"/>
      <c r="F22" s="14"/>
      <c r="G22" s="12"/>
      <c r="H22" s="12"/>
      <c r="I22" s="12"/>
      <c r="J22" s="12">
        <f t="shared" si="6"/>
        <v>0</v>
      </c>
      <c r="K22" s="12">
        <f t="shared" si="7"/>
        <v>0</v>
      </c>
      <c r="L22" s="12">
        <f t="shared" si="8"/>
        <v>0</v>
      </c>
      <c r="M22" s="12">
        <f t="shared" si="9"/>
        <v>0</v>
      </c>
      <c r="N22" s="12">
        <f t="shared" si="10"/>
        <v>0</v>
      </c>
      <c r="O22" s="13">
        <f t="shared" si="11"/>
        <v>0</v>
      </c>
    </row>
    <row r="23" spans="1:15">
      <c r="A23" s="118" t="s">
        <v>162</v>
      </c>
      <c r="B23" s="134" t="s">
        <v>113</v>
      </c>
      <c r="C23" s="135" t="s">
        <v>246</v>
      </c>
      <c r="D23" s="135">
        <v>9</v>
      </c>
      <c r="E23" s="12"/>
      <c r="F23" s="14"/>
      <c r="G23" s="12"/>
      <c r="H23" s="12"/>
      <c r="I23" s="12"/>
      <c r="J23" s="12">
        <f t="shared" ref="J23:J25" si="12">G23+H23+I23</f>
        <v>0</v>
      </c>
      <c r="K23" s="12">
        <f t="shared" ref="K23:K25" si="13">ROUND(D23*E23,2)</f>
        <v>0</v>
      </c>
      <c r="L23" s="12">
        <f t="shared" ref="L23:L25" si="14">ROUND(G23*D23,2)</f>
        <v>0</v>
      </c>
      <c r="M23" s="12">
        <f t="shared" ref="M23:M25" si="15">ROUND(H23*D23,2)</f>
        <v>0</v>
      </c>
      <c r="N23" s="12">
        <f t="shared" ref="N23:N25" si="16">ROUND(I23*D23,2)</f>
        <v>0</v>
      </c>
      <c r="O23" s="13">
        <f t="shared" ref="O23:O25" si="17">N23+M23+L23</f>
        <v>0</v>
      </c>
    </row>
    <row r="24" spans="1:15">
      <c r="A24" s="118" t="s">
        <v>163</v>
      </c>
      <c r="B24" s="134" t="s">
        <v>208</v>
      </c>
      <c r="C24" s="135" t="s">
        <v>7</v>
      </c>
      <c r="D24" s="135">
        <v>2.7</v>
      </c>
      <c r="E24" s="12"/>
      <c r="F24" s="14"/>
      <c r="G24" s="12"/>
      <c r="H24" s="124"/>
      <c r="I24" s="12"/>
      <c r="J24" s="12">
        <f t="shared" si="12"/>
        <v>0</v>
      </c>
      <c r="K24" s="12">
        <f t="shared" si="13"/>
        <v>0</v>
      </c>
      <c r="L24" s="12">
        <f t="shared" si="14"/>
        <v>0</v>
      </c>
      <c r="M24" s="12">
        <f t="shared" si="15"/>
        <v>0</v>
      </c>
      <c r="N24" s="12">
        <f t="shared" si="16"/>
        <v>0</v>
      </c>
      <c r="O24" s="13">
        <f t="shared" si="17"/>
        <v>0</v>
      </c>
    </row>
    <row r="25" spans="1:15" ht="27.6">
      <c r="A25" s="118" t="s">
        <v>164</v>
      </c>
      <c r="B25" s="134" t="s">
        <v>209</v>
      </c>
      <c r="C25" s="135" t="s">
        <v>7</v>
      </c>
      <c r="D25" s="135">
        <v>6.2</v>
      </c>
      <c r="E25" s="12"/>
      <c r="F25" s="14"/>
      <c r="G25" s="12"/>
      <c r="H25" s="12"/>
      <c r="I25" s="12"/>
      <c r="J25" s="12">
        <f t="shared" si="12"/>
        <v>0</v>
      </c>
      <c r="K25" s="12">
        <f t="shared" si="13"/>
        <v>0</v>
      </c>
      <c r="L25" s="12">
        <f t="shared" si="14"/>
        <v>0</v>
      </c>
      <c r="M25" s="12">
        <f t="shared" si="15"/>
        <v>0</v>
      </c>
      <c r="N25" s="12">
        <f t="shared" si="16"/>
        <v>0</v>
      </c>
      <c r="O25" s="13">
        <f t="shared" si="17"/>
        <v>0</v>
      </c>
    </row>
    <row r="26" spans="1:15">
      <c r="A26" s="118" t="s">
        <v>231</v>
      </c>
      <c r="B26" s="134" t="s">
        <v>210</v>
      </c>
      <c r="C26" s="135" t="s">
        <v>246</v>
      </c>
      <c r="D26" s="135">
        <v>0.13</v>
      </c>
      <c r="E26" s="12"/>
      <c r="F26" s="14"/>
      <c r="G26" s="12"/>
      <c r="H26" s="12"/>
      <c r="I26" s="12"/>
      <c r="J26" s="12">
        <f t="shared" ref="J26:J29" si="18">G26+H26+I26</f>
        <v>0</v>
      </c>
      <c r="K26" s="12">
        <f t="shared" ref="K26:K29" si="19">ROUND(D26*E26,2)</f>
        <v>0</v>
      </c>
      <c r="L26" s="12">
        <f t="shared" ref="L26:L29" si="20">ROUND(G26*D26,2)</f>
        <v>0</v>
      </c>
      <c r="M26" s="12">
        <f t="shared" ref="M26:M29" si="21">ROUND(H26*D26,2)</f>
        <v>0</v>
      </c>
      <c r="N26" s="12">
        <f t="shared" ref="N26:N29" si="22">ROUND(I26*D26,2)</f>
        <v>0</v>
      </c>
      <c r="O26" s="13">
        <f t="shared" ref="O26:O29" si="23">N26+M26+L26</f>
        <v>0</v>
      </c>
    </row>
    <row r="27" spans="1:15">
      <c r="A27" s="118" t="s">
        <v>232</v>
      </c>
      <c r="B27" s="134" t="s">
        <v>211</v>
      </c>
      <c r="C27" s="135" t="s">
        <v>9</v>
      </c>
      <c r="D27" s="135">
        <v>1</v>
      </c>
      <c r="E27" s="12"/>
      <c r="F27" s="14"/>
      <c r="G27" s="12"/>
      <c r="H27" s="12"/>
      <c r="I27" s="12"/>
      <c r="J27" s="12">
        <f t="shared" si="18"/>
        <v>0</v>
      </c>
      <c r="K27" s="12">
        <f t="shared" si="19"/>
        <v>0</v>
      </c>
      <c r="L27" s="12">
        <f t="shared" si="20"/>
        <v>0</v>
      </c>
      <c r="M27" s="12">
        <f t="shared" si="21"/>
        <v>0</v>
      </c>
      <c r="N27" s="12">
        <f t="shared" si="22"/>
        <v>0</v>
      </c>
      <c r="O27" s="13">
        <f t="shared" si="23"/>
        <v>0</v>
      </c>
    </row>
    <row r="28" spans="1:15">
      <c r="A28" s="118" t="s">
        <v>233</v>
      </c>
      <c r="B28" s="134" t="s">
        <v>212</v>
      </c>
      <c r="C28" s="135" t="s">
        <v>9</v>
      </c>
      <c r="D28" s="135">
        <v>1</v>
      </c>
      <c r="E28" s="12"/>
      <c r="F28" s="14"/>
      <c r="G28" s="12"/>
      <c r="H28" s="12"/>
      <c r="I28" s="12"/>
      <c r="J28" s="12">
        <f t="shared" si="18"/>
        <v>0</v>
      </c>
      <c r="K28" s="12">
        <f t="shared" si="19"/>
        <v>0</v>
      </c>
      <c r="L28" s="12">
        <f t="shared" si="20"/>
        <v>0</v>
      </c>
      <c r="M28" s="12">
        <f t="shared" si="21"/>
        <v>0</v>
      </c>
      <c r="N28" s="12">
        <f t="shared" si="22"/>
        <v>0</v>
      </c>
      <c r="O28" s="13">
        <f t="shared" si="23"/>
        <v>0</v>
      </c>
    </row>
    <row r="29" spans="1:15">
      <c r="A29" s="118" t="s">
        <v>234</v>
      </c>
      <c r="B29" s="134" t="s">
        <v>213</v>
      </c>
      <c r="C29" s="135" t="s">
        <v>9</v>
      </c>
      <c r="D29" s="135">
        <v>1</v>
      </c>
      <c r="E29" s="12"/>
      <c r="F29" s="14"/>
      <c r="G29" s="12"/>
      <c r="H29" s="12"/>
      <c r="I29" s="12"/>
      <c r="J29" s="12">
        <f t="shared" si="18"/>
        <v>0</v>
      </c>
      <c r="K29" s="12">
        <f t="shared" si="19"/>
        <v>0</v>
      </c>
      <c r="L29" s="12">
        <f t="shared" si="20"/>
        <v>0</v>
      </c>
      <c r="M29" s="12">
        <f t="shared" si="21"/>
        <v>0</v>
      </c>
      <c r="N29" s="12">
        <f t="shared" si="22"/>
        <v>0</v>
      </c>
      <c r="O29" s="13">
        <f t="shared" si="23"/>
        <v>0</v>
      </c>
    </row>
    <row r="30" spans="1:15">
      <c r="A30" s="15"/>
      <c r="B30" s="136" t="s">
        <v>228</v>
      </c>
      <c r="C30" s="137"/>
      <c r="D30" s="138"/>
      <c r="E30" s="19"/>
      <c r="F30" s="19"/>
      <c r="G30" s="19"/>
      <c r="H30" s="19"/>
      <c r="I30" s="19"/>
      <c r="J30" s="19"/>
      <c r="K30" s="19"/>
      <c r="L30" s="19"/>
      <c r="M30" s="19"/>
      <c r="N30" s="19"/>
      <c r="O30" s="26"/>
    </row>
    <row r="31" spans="1:15">
      <c r="A31" s="118" t="s">
        <v>167</v>
      </c>
      <c r="B31" s="134" t="s">
        <v>214</v>
      </c>
      <c r="C31" s="135" t="s">
        <v>10</v>
      </c>
      <c r="D31" s="135">
        <v>1</v>
      </c>
      <c r="E31" s="12"/>
      <c r="F31" s="14"/>
      <c r="G31" s="12"/>
      <c r="H31" s="12"/>
      <c r="I31" s="12"/>
      <c r="J31" s="12">
        <f t="shared" ref="J31:J36" si="24">G31+H31+I31</f>
        <v>0</v>
      </c>
      <c r="K31" s="12">
        <f t="shared" ref="K31:K36" si="25">ROUND(D31*E31,2)</f>
        <v>0</v>
      </c>
      <c r="L31" s="12">
        <f t="shared" ref="L31:L36" si="26">ROUND(G31*D31,2)</f>
        <v>0</v>
      </c>
      <c r="M31" s="12">
        <f t="shared" ref="M31:M36" si="27">ROUND(H31*D31,2)</f>
        <v>0</v>
      </c>
      <c r="N31" s="12">
        <f t="shared" ref="N31:N36" si="28">ROUND(I31*D31,2)</f>
        <v>0</v>
      </c>
      <c r="O31" s="13">
        <f t="shared" ref="O31:O36" si="29">N31+M31+L31</f>
        <v>0</v>
      </c>
    </row>
    <row r="32" spans="1:15">
      <c r="A32" s="118" t="s">
        <v>168</v>
      </c>
      <c r="B32" s="134" t="s">
        <v>119</v>
      </c>
      <c r="C32" s="135" t="s">
        <v>68</v>
      </c>
      <c r="D32" s="135">
        <v>1</v>
      </c>
      <c r="E32" s="12"/>
      <c r="F32" s="14"/>
      <c r="G32" s="12"/>
      <c r="H32" s="12"/>
      <c r="I32" s="12"/>
      <c r="J32" s="12">
        <f t="shared" si="24"/>
        <v>0</v>
      </c>
      <c r="K32" s="12">
        <f t="shared" si="25"/>
        <v>0</v>
      </c>
      <c r="L32" s="12">
        <f t="shared" si="26"/>
        <v>0</v>
      </c>
      <c r="M32" s="12">
        <f t="shared" si="27"/>
        <v>0</v>
      </c>
      <c r="N32" s="12">
        <f t="shared" si="28"/>
        <v>0</v>
      </c>
      <c r="O32" s="13">
        <f t="shared" si="29"/>
        <v>0</v>
      </c>
    </row>
    <row r="33" spans="1:15">
      <c r="A33" s="118" t="s">
        <v>169</v>
      </c>
      <c r="B33" s="134" t="s">
        <v>120</v>
      </c>
      <c r="C33" s="135" t="s">
        <v>246</v>
      </c>
      <c r="D33" s="135">
        <v>0.5</v>
      </c>
      <c r="E33" s="12"/>
      <c r="F33" s="14"/>
      <c r="G33" s="12"/>
      <c r="H33" s="12"/>
      <c r="I33" s="12"/>
      <c r="J33" s="12">
        <f t="shared" si="24"/>
        <v>0</v>
      </c>
      <c r="K33" s="12">
        <f t="shared" si="25"/>
        <v>0</v>
      </c>
      <c r="L33" s="12">
        <f t="shared" si="26"/>
        <v>0</v>
      </c>
      <c r="M33" s="12">
        <f t="shared" si="27"/>
        <v>0</v>
      </c>
      <c r="N33" s="12">
        <f t="shared" si="28"/>
        <v>0</v>
      </c>
      <c r="O33" s="13">
        <f t="shared" si="29"/>
        <v>0</v>
      </c>
    </row>
    <row r="34" spans="1:15">
      <c r="A34" s="118" t="s">
        <v>170</v>
      </c>
      <c r="B34" s="134" t="s">
        <v>121</v>
      </c>
      <c r="C34" s="135" t="s">
        <v>246</v>
      </c>
      <c r="D34" s="135">
        <v>0.6</v>
      </c>
      <c r="E34" s="12"/>
      <c r="F34" s="14"/>
      <c r="G34" s="12"/>
      <c r="H34" s="12"/>
      <c r="I34" s="12"/>
      <c r="J34" s="12">
        <f t="shared" si="24"/>
        <v>0</v>
      </c>
      <c r="K34" s="12">
        <f t="shared" si="25"/>
        <v>0</v>
      </c>
      <c r="L34" s="12">
        <f t="shared" si="26"/>
        <v>0</v>
      </c>
      <c r="M34" s="12">
        <f t="shared" si="27"/>
        <v>0</v>
      </c>
      <c r="N34" s="12">
        <f t="shared" si="28"/>
        <v>0</v>
      </c>
      <c r="O34" s="13">
        <f t="shared" si="29"/>
        <v>0</v>
      </c>
    </row>
    <row r="35" spans="1:15">
      <c r="A35" s="118" t="s">
        <v>171</v>
      </c>
      <c r="B35" s="134" t="s">
        <v>126</v>
      </c>
      <c r="C35" s="135" t="s">
        <v>247</v>
      </c>
      <c r="D35" s="135">
        <v>22</v>
      </c>
      <c r="E35" s="12"/>
      <c r="F35" s="14"/>
      <c r="G35" s="12"/>
      <c r="H35" s="12"/>
      <c r="I35" s="12"/>
      <c r="J35" s="12">
        <f t="shared" si="24"/>
        <v>0</v>
      </c>
      <c r="K35" s="12">
        <f t="shared" si="25"/>
        <v>0</v>
      </c>
      <c r="L35" s="12">
        <f t="shared" si="26"/>
        <v>0</v>
      </c>
      <c r="M35" s="12">
        <f t="shared" si="27"/>
        <v>0</v>
      </c>
      <c r="N35" s="12">
        <f t="shared" si="28"/>
        <v>0</v>
      </c>
      <c r="O35" s="13">
        <f t="shared" si="29"/>
        <v>0</v>
      </c>
    </row>
    <row r="36" spans="1:15">
      <c r="A36" s="118" t="s">
        <v>175</v>
      </c>
      <c r="B36" s="134" t="s">
        <v>127</v>
      </c>
      <c r="C36" s="135" t="s">
        <v>9</v>
      </c>
      <c r="D36" s="135">
        <v>2</v>
      </c>
      <c r="E36" s="12"/>
      <c r="F36" s="14"/>
      <c r="G36" s="12"/>
      <c r="H36" s="12"/>
      <c r="I36" s="12"/>
      <c r="J36" s="12">
        <f t="shared" si="24"/>
        <v>0</v>
      </c>
      <c r="K36" s="12">
        <f t="shared" si="25"/>
        <v>0</v>
      </c>
      <c r="L36" s="12">
        <f t="shared" si="26"/>
        <v>0</v>
      </c>
      <c r="M36" s="12">
        <f t="shared" si="27"/>
        <v>0</v>
      </c>
      <c r="N36" s="12">
        <f t="shared" si="28"/>
        <v>0</v>
      </c>
      <c r="O36" s="13">
        <f t="shared" si="29"/>
        <v>0</v>
      </c>
    </row>
    <row r="37" spans="1:15">
      <c r="A37" s="118" t="s">
        <v>176</v>
      </c>
      <c r="B37" s="134" t="s">
        <v>215</v>
      </c>
      <c r="C37" s="135" t="s">
        <v>9</v>
      </c>
      <c r="D37" s="135">
        <v>1</v>
      </c>
      <c r="E37" s="12"/>
      <c r="F37" s="14"/>
      <c r="G37" s="12"/>
      <c r="H37" s="12"/>
      <c r="I37" s="12"/>
      <c r="J37" s="12">
        <f t="shared" ref="J37:J38" si="30">G37+H37+I37</f>
        <v>0</v>
      </c>
      <c r="K37" s="12">
        <f t="shared" ref="K37:K38" si="31">ROUND(D37*E37,2)</f>
        <v>0</v>
      </c>
      <c r="L37" s="12">
        <f t="shared" ref="L37:L38" si="32">ROUND(G37*D37,2)</f>
        <v>0</v>
      </c>
      <c r="M37" s="12">
        <f t="shared" ref="M37:M38" si="33">ROUND(H37*D37,2)</f>
        <v>0</v>
      </c>
      <c r="N37" s="12">
        <f t="shared" ref="N37:N38" si="34">ROUND(I37*D37,2)</f>
        <v>0</v>
      </c>
      <c r="O37" s="13">
        <f t="shared" ref="O37:O38" si="35">N37+M37+L37</f>
        <v>0</v>
      </c>
    </row>
    <row r="38" spans="1:15">
      <c r="A38" s="118" t="s">
        <v>177</v>
      </c>
      <c r="B38" s="134" t="s">
        <v>216</v>
      </c>
      <c r="C38" s="135" t="s">
        <v>9</v>
      </c>
      <c r="D38" s="135">
        <v>1</v>
      </c>
      <c r="E38" s="12"/>
      <c r="F38" s="14"/>
      <c r="G38" s="12"/>
      <c r="H38" s="12"/>
      <c r="I38" s="12"/>
      <c r="J38" s="12">
        <f t="shared" si="30"/>
        <v>0</v>
      </c>
      <c r="K38" s="12">
        <f t="shared" si="31"/>
        <v>0</v>
      </c>
      <c r="L38" s="12">
        <f t="shared" si="32"/>
        <v>0</v>
      </c>
      <c r="M38" s="12">
        <f t="shared" si="33"/>
        <v>0</v>
      </c>
      <c r="N38" s="12">
        <f t="shared" si="34"/>
        <v>0</v>
      </c>
      <c r="O38" s="13">
        <f t="shared" si="35"/>
        <v>0</v>
      </c>
    </row>
    <row r="39" spans="1:15">
      <c r="A39" s="15"/>
      <c r="B39" s="136" t="s">
        <v>229</v>
      </c>
      <c r="C39" s="137"/>
      <c r="D39" s="138"/>
      <c r="E39" s="19"/>
      <c r="F39" s="19"/>
      <c r="G39" s="19"/>
      <c r="H39" s="19"/>
      <c r="I39" s="19"/>
      <c r="J39" s="19"/>
      <c r="K39" s="19"/>
      <c r="L39" s="19"/>
      <c r="M39" s="19"/>
      <c r="N39" s="19"/>
      <c r="O39" s="26"/>
    </row>
    <row r="40" spans="1:15">
      <c r="A40" s="118" t="s">
        <v>188</v>
      </c>
      <c r="B40" s="134" t="s">
        <v>217</v>
      </c>
      <c r="C40" s="135" t="s">
        <v>246</v>
      </c>
      <c r="D40" s="135">
        <v>14</v>
      </c>
      <c r="E40" s="115"/>
      <c r="F40" s="14"/>
      <c r="G40" s="12"/>
      <c r="H40" s="12"/>
      <c r="I40" s="12"/>
      <c r="J40" s="12">
        <f t="shared" ref="J40:J44" si="36">G40+H40+I40</f>
        <v>0</v>
      </c>
      <c r="K40" s="12">
        <f t="shared" ref="K40:K44" si="37">ROUND(D40*E40,2)</f>
        <v>0</v>
      </c>
      <c r="L40" s="12">
        <f t="shared" ref="L40:L44" si="38">ROUND(G40*D40,2)</f>
        <v>0</v>
      </c>
      <c r="M40" s="12">
        <f t="shared" ref="M40:M44" si="39">ROUND(H40*D40,2)</f>
        <v>0</v>
      </c>
      <c r="N40" s="12">
        <f t="shared" ref="N40:N44" si="40">ROUND(I40*D40,2)</f>
        <v>0</v>
      </c>
      <c r="O40" s="13">
        <f t="shared" ref="O40:O44" si="41">N40+M40+L40</f>
        <v>0</v>
      </c>
    </row>
    <row r="41" spans="1:15">
      <c r="A41" s="118" t="s">
        <v>190</v>
      </c>
      <c r="B41" s="134" t="s">
        <v>218</v>
      </c>
      <c r="C41" s="135" t="s">
        <v>246</v>
      </c>
      <c r="D41" s="135">
        <v>0.5</v>
      </c>
      <c r="E41" s="115"/>
      <c r="F41" s="14"/>
      <c r="G41" s="12"/>
      <c r="H41" s="12"/>
      <c r="I41" s="12"/>
      <c r="J41" s="12">
        <f t="shared" si="36"/>
        <v>0</v>
      </c>
      <c r="K41" s="12">
        <f t="shared" si="37"/>
        <v>0</v>
      </c>
      <c r="L41" s="12">
        <f t="shared" si="38"/>
        <v>0</v>
      </c>
      <c r="M41" s="12">
        <f t="shared" si="39"/>
        <v>0</v>
      </c>
      <c r="N41" s="12">
        <f t="shared" si="40"/>
        <v>0</v>
      </c>
      <c r="O41" s="13">
        <f t="shared" si="41"/>
        <v>0</v>
      </c>
    </row>
    <row r="42" spans="1:15">
      <c r="A42" s="118" t="s">
        <v>189</v>
      </c>
      <c r="B42" s="134" t="s">
        <v>219</v>
      </c>
      <c r="C42" s="135" t="s">
        <v>246</v>
      </c>
      <c r="D42" s="135">
        <v>0.5</v>
      </c>
      <c r="E42" s="12"/>
      <c r="F42" s="14"/>
      <c r="G42" s="12"/>
      <c r="H42" s="12"/>
      <c r="I42" s="12"/>
      <c r="J42" s="12">
        <f t="shared" si="36"/>
        <v>0</v>
      </c>
      <c r="K42" s="12">
        <f t="shared" si="37"/>
        <v>0</v>
      </c>
      <c r="L42" s="12">
        <f t="shared" si="38"/>
        <v>0</v>
      </c>
      <c r="M42" s="12">
        <f t="shared" si="39"/>
        <v>0</v>
      </c>
      <c r="N42" s="12">
        <f t="shared" si="40"/>
        <v>0</v>
      </c>
      <c r="O42" s="13">
        <f t="shared" si="41"/>
        <v>0</v>
      </c>
    </row>
    <row r="43" spans="1:15" ht="27.6">
      <c r="A43" s="118" t="s">
        <v>191</v>
      </c>
      <c r="B43" s="134" t="s">
        <v>220</v>
      </c>
      <c r="C43" s="135" t="s">
        <v>68</v>
      </c>
      <c r="D43" s="135">
        <v>1</v>
      </c>
      <c r="E43" s="12"/>
      <c r="F43" s="14"/>
      <c r="G43" s="12"/>
      <c r="H43" s="12"/>
      <c r="I43" s="12"/>
      <c r="J43" s="12">
        <f t="shared" si="36"/>
        <v>0</v>
      </c>
      <c r="K43" s="12">
        <f t="shared" si="37"/>
        <v>0</v>
      </c>
      <c r="L43" s="12">
        <f t="shared" si="38"/>
        <v>0</v>
      </c>
      <c r="M43" s="12">
        <f t="shared" si="39"/>
        <v>0</v>
      </c>
      <c r="N43" s="12">
        <f t="shared" si="40"/>
        <v>0</v>
      </c>
      <c r="O43" s="13">
        <f t="shared" si="41"/>
        <v>0</v>
      </c>
    </row>
    <row r="44" spans="1:15">
      <c r="A44" s="118" t="s">
        <v>192</v>
      </c>
      <c r="B44" s="134" t="s">
        <v>221</v>
      </c>
      <c r="C44" s="135" t="s">
        <v>9</v>
      </c>
      <c r="D44" s="135">
        <v>1</v>
      </c>
      <c r="E44" s="12"/>
      <c r="F44" s="14"/>
      <c r="G44" s="12"/>
      <c r="H44" s="12"/>
      <c r="I44" s="12"/>
      <c r="J44" s="12">
        <f t="shared" si="36"/>
        <v>0</v>
      </c>
      <c r="K44" s="12">
        <f t="shared" si="37"/>
        <v>0</v>
      </c>
      <c r="L44" s="12">
        <f t="shared" si="38"/>
        <v>0</v>
      </c>
      <c r="M44" s="12">
        <f t="shared" si="39"/>
        <v>0</v>
      </c>
      <c r="N44" s="12">
        <f t="shared" si="40"/>
        <v>0</v>
      </c>
      <c r="O44" s="13">
        <f t="shared" si="41"/>
        <v>0</v>
      </c>
    </row>
    <row r="45" spans="1:15">
      <c r="A45" s="15"/>
      <c r="B45" s="136" t="s">
        <v>230</v>
      </c>
      <c r="C45" s="137"/>
      <c r="D45" s="138"/>
      <c r="E45" s="19"/>
      <c r="F45" s="19"/>
      <c r="G45" s="19"/>
      <c r="H45" s="19"/>
      <c r="I45" s="19"/>
      <c r="J45" s="19"/>
      <c r="K45" s="19"/>
      <c r="L45" s="19"/>
      <c r="M45" s="19"/>
      <c r="N45" s="19"/>
      <c r="O45" s="26"/>
    </row>
    <row r="46" spans="1:15">
      <c r="A46" s="118" t="s">
        <v>235</v>
      </c>
      <c r="B46" s="134" t="s">
        <v>218</v>
      </c>
      <c r="C46" s="135" t="s">
        <v>246</v>
      </c>
      <c r="D46" s="135">
        <v>0.6</v>
      </c>
      <c r="E46" s="115"/>
      <c r="F46" s="14"/>
      <c r="G46" s="12"/>
      <c r="H46" s="12"/>
      <c r="I46" s="12"/>
      <c r="J46" s="12">
        <f t="shared" ref="J46:J50" si="42">G46+H46+I46</f>
        <v>0</v>
      </c>
      <c r="K46" s="12">
        <f t="shared" ref="K46:K50" si="43">ROUND(D46*E46,2)</f>
        <v>0</v>
      </c>
      <c r="L46" s="12">
        <f t="shared" ref="L46:L50" si="44">ROUND(G46*D46,2)</f>
        <v>0</v>
      </c>
      <c r="M46" s="12">
        <f t="shared" ref="M46:M50" si="45">ROUND(H46*D46,2)</f>
        <v>0</v>
      </c>
      <c r="N46" s="12">
        <f t="shared" ref="N46:N50" si="46">ROUND(I46*D46,2)</f>
        <v>0</v>
      </c>
      <c r="O46" s="13">
        <f t="shared" ref="O46:O50" si="47">N46+M46+L46</f>
        <v>0</v>
      </c>
    </row>
    <row r="47" spans="1:15">
      <c r="A47" s="118" t="s">
        <v>236</v>
      </c>
      <c r="B47" s="134" t="s">
        <v>219</v>
      </c>
      <c r="C47" s="135" t="s">
        <v>246</v>
      </c>
      <c r="D47" s="135">
        <v>0.6</v>
      </c>
      <c r="E47" s="115"/>
      <c r="F47" s="14"/>
      <c r="G47" s="12"/>
      <c r="H47" s="12"/>
      <c r="I47" s="12"/>
      <c r="J47" s="12">
        <f t="shared" si="42"/>
        <v>0</v>
      </c>
      <c r="K47" s="12">
        <f t="shared" si="43"/>
        <v>0</v>
      </c>
      <c r="L47" s="12">
        <f t="shared" si="44"/>
        <v>0</v>
      </c>
      <c r="M47" s="12">
        <f t="shared" si="45"/>
        <v>0</v>
      </c>
      <c r="N47" s="12">
        <f t="shared" si="46"/>
        <v>0</v>
      </c>
      <c r="O47" s="13">
        <f t="shared" si="47"/>
        <v>0</v>
      </c>
    </row>
    <row r="48" spans="1:15" ht="27.6">
      <c r="A48" s="118" t="s">
        <v>237</v>
      </c>
      <c r="B48" s="134" t="s">
        <v>222</v>
      </c>
      <c r="C48" s="135" t="s">
        <v>68</v>
      </c>
      <c r="D48" s="135">
        <v>1</v>
      </c>
      <c r="E48" s="12"/>
      <c r="F48" s="14"/>
      <c r="G48" s="12"/>
      <c r="H48" s="12"/>
      <c r="I48" s="12"/>
      <c r="J48" s="12">
        <f t="shared" si="42"/>
        <v>0</v>
      </c>
      <c r="K48" s="12">
        <f t="shared" si="43"/>
        <v>0</v>
      </c>
      <c r="L48" s="12">
        <f t="shared" si="44"/>
        <v>0</v>
      </c>
      <c r="M48" s="12">
        <f t="shared" si="45"/>
        <v>0</v>
      </c>
      <c r="N48" s="12">
        <f t="shared" si="46"/>
        <v>0</v>
      </c>
      <c r="O48" s="13">
        <f t="shared" si="47"/>
        <v>0</v>
      </c>
    </row>
    <row r="49" spans="1:15">
      <c r="A49" s="118" t="s">
        <v>238</v>
      </c>
      <c r="B49" s="134" t="s">
        <v>223</v>
      </c>
      <c r="C49" s="135" t="s">
        <v>9</v>
      </c>
      <c r="D49" s="135">
        <v>1</v>
      </c>
      <c r="E49" s="12"/>
      <c r="F49" s="14"/>
      <c r="G49" s="12"/>
      <c r="H49" s="12"/>
      <c r="I49" s="12"/>
      <c r="J49" s="12">
        <f t="shared" si="42"/>
        <v>0</v>
      </c>
      <c r="K49" s="12">
        <f t="shared" si="43"/>
        <v>0</v>
      </c>
      <c r="L49" s="12">
        <f t="shared" si="44"/>
        <v>0</v>
      </c>
      <c r="M49" s="12">
        <f t="shared" si="45"/>
        <v>0</v>
      </c>
      <c r="N49" s="12">
        <f t="shared" si="46"/>
        <v>0</v>
      </c>
      <c r="O49" s="13">
        <f t="shared" si="47"/>
        <v>0</v>
      </c>
    </row>
    <row r="50" spans="1:15">
      <c r="A50" s="118" t="s">
        <v>239</v>
      </c>
      <c r="B50" s="134" t="s">
        <v>221</v>
      </c>
      <c r="C50" s="135" t="s">
        <v>9</v>
      </c>
      <c r="D50" s="135">
        <v>1</v>
      </c>
      <c r="E50" s="12"/>
      <c r="F50" s="14"/>
      <c r="G50" s="12"/>
      <c r="H50" s="12"/>
      <c r="I50" s="12"/>
      <c r="J50" s="12">
        <f t="shared" si="42"/>
        <v>0</v>
      </c>
      <c r="K50" s="12">
        <f t="shared" si="43"/>
        <v>0</v>
      </c>
      <c r="L50" s="12">
        <f t="shared" si="44"/>
        <v>0</v>
      </c>
      <c r="M50" s="12">
        <f t="shared" si="45"/>
        <v>0</v>
      </c>
      <c r="N50" s="12">
        <f t="shared" si="46"/>
        <v>0</v>
      </c>
      <c r="O50" s="13">
        <f t="shared" si="47"/>
        <v>0</v>
      </c>
    </row>
    <row r="51" spans="1:15">
      <c r="A51" s="15"/>
      <c r="B51" s="136" t="s">
        <v>57</v>
      </c>
      <c r="C51" s="137"/>
      <c r="D51" s="138"/>
      <c r="E51" s="19"/>
      <c r="F51" s="19"/>
      <c r="G51" s="19"/>
      <c r="H51" s="19"/>
      <c r="I51" s="19"/>
      <c r="J51" s="19"/>
      <c r="K51" s="19"/>
      <c r="L51" s="19"/>
      <c r="M51" s="19"/>
      <c r="N51" s="19"/>
      <c r="O51" s="26"/>
    </row>
    <row r="52" spans="1:15">
      <c r="A52" s="118" t="s">
        <v>240</v>
      </c>
      <c r="B52" s="134" t="s">
        <v>224</v>
      </c>
      <c r="C52" s="135" t="s">
        <v>9</v>
      </c>
      <c r="D52" s="135">
        <v>10</v>
      </c>
      <c r="E52" s="12"/>
      <c r="F52" s="14"/>
      <c r="G52" s="12"/>
      <c r="H52" s="12"/>
      <c r="I52" s="12"/>
      <c r="J52" s="12">
        <f t="shared" ref="J52" si="48">G52+H52+I52</f>
        <v>0</v>
      </c>
      <c r="K52" s="12">
        <f t="shared" ref="K52" si="49">ROUND(D52*E52,2)</f>
        <v>0</v>
      </c>
      <c r="L52" s="12">
        <f t="shared" ref="L52" si="50">ROUND(G52*D52,2)</f>
        <v>0</v>
      </c>
      <c r="M52" s="12">
        <f t="shared" ref="M52" si="51">ROUND(H52*D52,2)</f>
        <v>0</v>
      </c>
      <c r="N52" s="12">
        <f t="shared" ref="N52" si="52">ROUND(I52*D52,2)</f>
        <v>0</v>
      </c>
      <c r="O52" s="13">
        <f t="shared" ref="O52" si="53">N52+M52+L52</f>
        <v>0</v>
      </c>
    </row>
    <row r="53" spans="1:15">
      <c r="A53" s="118" t="s">
        <v>241</v>
      </c>
      <c r="B53" s="134" t="s">
        <v>225</v>
      </c>
      <c r="C53" s="135" t="s">
        <v>246</v>
      </c>
      <c r="D53" s="135">
        <v>4.2</v>
      </c>
      <c r="E53" s="12"/>
      <c r="F53" s="14"/>
      <c r="G53" s="12"/>
      <c r="H53" s="12"/>
      <c r="I53" s="12"/>
      <c r="J53" s="12">
        <f t="shared" ref="J53:J56" si="54">G53+H53+I53</f>
        <v>0</v>
      </c>
      <c r="K53" s="12">
        <f t="shared" ref="K53:K56" si="55">ROUND(D53*E53,2)</f>
        <v>0</v>
      </c>
      <c r="L53" s="12">
        <f t="shared" ref="L53:L56" si="56">ROUND(G53*D53,2)</f>
        <v>0</v>
      </c>
      <c r="M53" s="12">
        <f t="shared" ref="M53:M56" si="57">ROUND(H53*D53,2)</f>
        <v>0</v>
      </c>
      <c r="N53" s="12">
        <f t="shared" ref="N53:N56" si="58">ROUND(I53*D53,2)</f>
        <v>0</v>
      </c>
      <c r="O53" s="13">
        <f t="shared" ref="O53:O56" si="59">N53+M53+L53</f>
        <v>0</v>
      </c>
    </row>
    <row r="54" spans="1:15">
      <c r="A54" s="118" t="s">
        <v>242</v>
      </c>
      <c r="B54" s="134" t="s">
        <v>226</v>
      </c>
      <c r="C54" s="135" t="s">
        <v>7</v>
      </c>
      <c r="D54" s="135">
        <v>17.7</v>
      </c>
      <c r="E54" s="12"/>
      <c r="F54" s="14"/>
      <c r="G54" s="12"/>
      <c r="H54" s="12"/>
      <c r="I54" s="12"/>
      <c r="J54" s="12">
        <f t="shared" si="54"/>
        <v>0</v>
      </c>
      <c r="K54" s="12">
        <f t="shared" si="55"/>
        <v>0</v>
      </c>
      <c r="L54" s="12">
        <f t="shared" si="56"/>
        <v>0</v>
      </c>
      <c r="M54" s="12">
        <f t="shared" si="57"/>
        <v>0</v>
      </c>
      <c r="N54" s="12">
        <f t="shared" si="58"/>
        <v>0</v>
      </c>
      <c r="O54" s="13">
        <f t="shared" si="59"/>
        <v>0</v>
      </c>
    </row>
    <row r="55" spans="1:15">
      <c r="A55" s="118" t="s">
        <v>243</v>
      </c>
      <c r="B55" s="134" t="s">
        <v>51</v>
      </c>
      <c r="C55" s="135" t="s">
        <v>7</v>
      </c>
      <c r="D55" s="135">
        <v>17.7</v>
      </c>
      <c r="E55" s="12"/>
      <c r="F55" s="14"/>
      <c r="G55" s="12"/>
      <c r="H55" s="12"/>
      <c r="I55" s="12"/>
      <c r="J55" s="12">
        <f t="shared" si="54"/>
        <v>0</v>
      </c>
      <c r="K55" s="12">
        <f t="shared" si="55"/>
        <v>0</v>
      </c>
      <c r="L55" s="12">
        <f t="shared" si="56"/>
        <v>0</v>
      </c>
      <c r="M55" s="12">
        <f t="shared" si="57"/>
        <v>0</v>
      </c>
      <c r="N55" s="12">
        <f t="shared" si="58"/>
        <v>0</v>
      </c>
      <c r="O55" s="13">
        <f t="shared" si="59"/>
        <v>0</v>
      </c>
    </row>
    <row r="56" spans="1:15" ht="14.4" thickBot="1">
      <c r="A56" s="118" t="s">
        <v>244</v>
      </c>
      <c r="B56" s="134" t="s">
        <v>141</v>
      </c>
      <c r="C56" s="135" t="s">
        <v>142</v>
      </c>
      <c r="D56" s="135">
        <v>1</v>
      </c>
      <c r="E56" s="12"/>
      <c r="F56" s="14"/>
      <c r="G56" s="12"/>
      <c r="H56" s="12"/>
      <c r="I56" s="12"/>
      <c r="J56" s="12">
        <f t="shared" si="54"/>
        <v>0</v>
      </c>
      <c r="K56" s="12">
        <f t="shared" si="55"/>
        <v>0</v>
      </c>
      <c r="L56" s="12">
        <f t="shared" si="56"/>
        <v>0</v>
      </c>
      <c r="M56" s="12">
        <f t="shared" si="57"/>
        <v>0</v>
      </c>
      <c r="N56" s="12">
        <f t="shared" si="58"/>
        <v>0</v>
      </c>
      <c r="O56" s="13">
        <f t="shared" si="59"/>
        <v>0</v>
      </c>
    </row>
    <row r="57" spans="1:15" ht="14.4" thickBot="1">
      <c r="A57" s="204" t="s">
        <v>50</v>
      </c>
      <c r="B57" s="205"/>
      <c r="C57" s="205"/>
      <c r="D57" s="205"/>
      <c r="E57" s="205"/>
      <c r="F57" s="205"/>
      <c r="G57" s="205"/>
      <c r="H57" s="205"/>
      <c r="I57" s="205"/>
      <c r="J57" s="206"/>
      <c r="K57" s="77">
        <f>SUM(K14:K56)</f>
        <v>0</v>
      </c>
      <c r="L57" s="77">
        <f>SUM(L14:L56)</f>
        <v>0</v>
      </c>
      <c r="M57" s="77">
        <f>SUM(M14:M56)</f>
        <v>0</v>
      </c>
      <c r="N57" s="77">
        <f>SUM(N14:N56)</f>
        <v>0</v>
      </c>
      <c r="O57" s="76">
        <f>SUM(O14:O56)</f>
        <v>0</v>
      </c>
    </row>
    <row r="58" spans="1:15">
      <c r="O58" s="11"/>
    </row>
    <row r="59" spans="1:15" s="29" customFormat="1">
      <c r="A59" s="91"/>
      <c r="B59" s="91" t="s">
        <v>52</v>
      </c>
      <c r="C59" s="203"/>
      <c r="D59" s="203"/>
      <c r="E59" s="203"/>
      <c r="F59" s="203"/>
      <c r="G59" s="203"/>
      <c r="H59" s="203"/>
      <c r="I59" s="203"/>
      <c r="J59" s="203"/>
      <c r="K59" s="203"/>
      <c r="L59" s="203"/>
      <c r="M59" s="203"/>
      <c r="N59" s="203"/>
      <c r="O59" s="203"/>
    </row>
    <row r="60" spans="1:15" s="29" customFormat="1">
      <c r="A60" s="93"/>
      <c r="B60" s="91"/>
      <c r="C60" s="156" t="s">
        <v>53</v>
      </c>
      <c r="D60" s="156"/>
      <c r="E60" s="156"/>
      <c r="F60" s="156"/>
      <c r="G60" s="156"/>
      <c r="H60" s="156"/>
      <c r="I60" s="156"/>
      <c r="J60" s="156"/>
      <c r="K60" s="156"/>
      <c r="L60" s="156"/>
      <c r="M60" s="156"/>
      <c r="N60" s="156"/>
      <c r="O60" s="156"/>
    </row>
    <row r="61" spans="1:15" s="29" customFormat="1">
      <c r="A61" s="91"/>
      <c r="B61" s="91" t="s">
        <v>54</v>
      </c>
      <c r="C61" s="111"/>
      <c r="D61" s="89"/>
      <c r="E61" s="89"/>
      <c r="F61" s="79"/>
      <c r="G61" s="79"/>
      <c r="H61" s="79"/>
      <c r="I61" s="79"/>
      <c r="J61" s="80"/>
      <c r="K61" s="80"/>
      <c r="L61" s="80"/>
      <c r="M61" s="80"/>
      <c r="N61" s="80"/>
    </row>
    <row r="62" spans="1:15" s="29" customFormat="1" ht="14.4">
      <c r="A62" s="91"/>
      <c r="B62" s="91"/>
      <c r="C62" s="90"/>
      <c r="D62" s="91"/>
      <c r="E62"/>
      <c r="F62" s="79"/>
      <c r="G62" s="79"/>
      <c r="H62" s="79"/>
      <c r="I62" s="79"/>
      <c r="J62" s="80"/>
      <c r="K62" s="81"/>
      <c r="L62" s="81"/>
      <c r="M62" s="81"/>
      <c r="N62" s="81"/>
    </row>
    <row r="63" spans="1:15" s="28" customFormat="1">
      <c r="A63" s="94"/>
      <c r="B63" s="202" t="s">
        <v>316</v>
      </c>
      <c r="C63" s="202"/>
      <c r="D63" s="202"/>
      <c r="E63" s="202"/>
      <c r="F63" s="202"/>
      <c r="G63" s="202"/>
      <c r="H63" s="202"/>
      <c r="I63" s="202"/>
      <c r="J63" s="202"/>
      <c r="K63" s="202"/>
      <c r="L63" s="202"/>
      <c r="M63" s="202"/>
      <c r="N63" s="202"/>
      <c r="O63" s="202"/>
    </row>
    <row r="64" spans="1:15" s="28" customFormat="1">
      <c r="A64" s="94"/>
      <c r="B64" s="202"/>
      <c r="C64" s="202"/>
      <c r="D64" s="202"/>
      <c r="E64" s="202"/>
      <c r="F64" s="202"/>
      <c r="G64" s="202"/>
      <c r="H64" s="202"/>
      <c r="I64" s="202"/>
      <c r="J64" s="202"/>
      <c r="K64" s="202"/>
      <c r="L64" s="202"/>
      <c r="M64" s="202"/>
      <c r="N64" s="202"/>
      <c r="O64" s="202"/>
    </row>
    <row r="65" spans="1:15" s="34" customFormat="1" ht="13.2">
      <c r="A65" s="94"/>
      <c r="B65" s="202"/>
      <c r="C65" s="202"/>
      <c r="D65" s="202"/>
      <c r="E65" s="202"/>
      <c r="F65" s="202"/>
      <c r="G65" s="202"/>
      <c r="H65" s="202"/>
      <c r="I65" s="202"/>
      <c r="J65" s="202"/>
      <c r="K65" s="202"/>
      <c r="L65" s="202"/>
      <c r="M65" s="202"/>
      <c r="N65" s="202"/>
      <c r="O65" s="202"/>
    </row>
    <row r="66" spans="1:15">
      <c r="B66" s="202"/>
      <c r="C66" s="202"/>
      <c r="D66" s="202"/>
      <c r="E66" s="202"/>
      <c r="F66" s="202"/>
      <c r="G66" s="202"/>
      <c r="H66" s="202"/>
      <c r="I66" s="202"/>
      <c r="J66" s="202"/>
      <c r="K66" s="202"/>
      <c r="L66" s="202"/>
      <c r="M66" s="202"/>
      <c r="N66" s="202"/>
      <c r="O66" s="202"/>
    </row>
    <row r="67" spans="1:15" ht="53.4" customHeight="1">
      <c r="B67" s="202"/>
      <c r="C67" s="202"/>
      <c r="D67" s="202"/>
      <c r="E67" s="202"/>
      <c r="F67" s="202"/>
      <c r="G67" s="202"/>
      <c r="H67" s="202"/>
      <c r="I67" s="202"/>
      <c r="J67" s="202"/>
      <c r="K67" s="202"/>
      <c r="L67" s="202"/>
      <c r="M67" s="202"/>
      <c r="N67" s="202"/>
      <c r="O67" s="202"/>
    </row>
    <row r="68" spans="1:15" hidden="1">
      <c r="B68" s="95"/>
    </row>
    <row r="69" spans="1:15" hidden="1"/>
  </sheetData>
  <mergeCells count="16">
    <mergeCell ref="B63:O67"/>
    <mergeCell ref="C59:O59"/>
    <mergeCell ref="C60:O60"/>
    <mergeCell ref="A7:B7"/>
    <mergeCell ref="C7:O7"/>
    <mergeCell ref="A11:A12"/>
    <mergeCell ref="B11:B12"/>
    <mergeCell ref="C11:C12"/>
    <mergeCell ref="D11:D12"/>
    <mergeCell ref="E11:J11"/>
    <mergeCell ref="K11:O11"/>
    <mergeCell ref="A1:O1"/>
    <mergeCell ref="A4:B4"/>
    <mergeCell ref="A5:B5"/>
    <mergeCell ref="A6:B6"/>
    <mergeCell ref="A57:J57"/>
  </mergeCells>
  <phoneticPr fontId="94" type="noConversion"/>
  <conditionalFormatting sqref="K57:O57">
    <cfRule type="cellIs" dxfId="4" priority="1" operator="equal">
      <formula>0</formula>
    </cfRule>
  </conditionalFormatting>
  <printOptions horizontalCentered="1"/>
  <pageMargins left="0.31496062992125984" right="0.31496062992125984" top="0.74803149606299213" bottom="0.74803149606299213" header="0.31496062992125984" footer="0.31496062992125984"/>
  <pageSetup paperSize="9" scale="74" firstPageNumber="103" fitToHeight="0" orientation="landscape" useFirstPageNumber="1" horizont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pageSetUpPr fitToPage="1"/>
  </sheetPr>
  <dimension ref="A1:P61"/>
  <sheetViews>
    <sheetView showZeros="0" view="pageBreakPreview" zoomScaleNormal="100" zoomScaleSheetLayoutView="100" workbookViewId="0">
      <selection activeCell="B13" sqref="B13"/>
    </sheetView>
  </sheetViews>
  <sheetFormatPr defaultColWidth="9.109375" defaultRowHeight="13.8"/>
  <cols>
    <col min="1" max="1" width="7.5546875" style="10" customWidth="1"/>
    <col min="2" max="2" width="65.88671875" style="1" customWidth="1"/>
    <col min="3" max="3" width="7.5546875" style="1" customWidth="1"/>
    <col min="4" max="4" width="9.109375" style="5" customWidth="1"/>
    <col min="5" max="5" width="6.44140625" style="5" bestFit="1" customWidth="1"/>
    <col min="6" max="6" width="5.6640625" style="5" bestFit="1" customWidth="1"/>
    <col min="7" max="7" width="8" style="5" bestFit="1" customWidth="1"/>
    <col min="8" max="8" width="9" style="5" bestFit="1" customWidth="1"/>
    <col min="9" max="9" width="8" style="5" bestFit="1" customWidth="1"/>
    <col min="10" max="11" width="9" style="5" bestFit="1" customWidth="1"/>
    <col min="12" max="12" width="10" style="5" bestFit="1" customWidth="1"/>
    <col min="13" max="13" width="11.5546875" style="5" bestFit="1" customWidth="1"/>
    <col min="14" max="14" width="10" style="5" bestFit="1" customWidth="1"/>
    <col min="15" max="15" width="13.44140625" style="5" customWidth="1"/>
    <col min="16" max="16384" width="9.109375" style="1"/>
  </cols>
  <sheetData>
    <row r="1" spans="1:16" ht="20.399999999999999">
      <c r="A1" s="195" t="s">
        <v>278</v>
      </c>
      <c r="B1" s="195"/>
      <c r="C1" s="195"/>
      <c r="D1" s="195"/>
      <c r="E1" s="195"/>
      <c r="F1" s="195"/>
      <c r="G1" s="195"/>
      <c r="H1" s="195"/>
      <c r="I1" s="195"/>
      <c r="J1" s="195"/>
      <c r="K1" s="195"/>
      <c r="L1" s="195"/>
      <c r="M1" s="195"/>
      <c r="N1" s="195"/>
      <c r="O1" s="195"/>
      <c r="P1" s="99"/>
    </row>
    <row r="2" spans="1:16" ht="20.399999999999999">
      <c r="A2" s="2"/>
      <c r="B2" s="3"/>
      <c r="C2" s="3"/>
      <c r="D2" s="3"/>
      <c r="E2" s="3"/>
      <c r="F2" s="3"/>
      <c r="G2" s="3"/>
      <c r="H2" s="3"/>
      <c r="I2" s="3"/>
      <c r="J2" s="3"/>
      <c r="K2" s="3"/>
      <c r="L2" s="3"/>
      <c r="M2" s="3"/>
      <c r="N2" s="3"/>
      <c r="O2" s="3"/>
    </row>
    <row r="3" spans="1:16" ht="20.399999999999999">
      <c r="A3" s="2"/>
      <c r="B3" s="3"/>
      <c r="C3" s="3"/>
      <c r="D3" s="3"/>
      <c r="E3" s="3"/>
      <c r="F3" s="3"/>
      <c r="G3" s="3"/>
      <c r="H3" s="3"/>
      <c r="I3" s="3"/>
      <c r="J3" s="3"/>
      <c r="K3" s="3"/>
      <c r="L3" s="3"/>
      <c r="M3" s="3"/>
      <c r="N3" s="3"/>
      <c r="O3" s="3"/>
    </row>
    <row r="4" spans="1:16" ht="15" customHeight="1">
      <c r="A4" s="191" t="s">
        <v>0</v>
      </c>
      <c r="B4" s="191"/>
      <c r="C4" s="116" t="s">
        <v>307</v>
      </c>
      <c r="D4" s="116"/>
      <c r="E4" s="116"/>
      <c r="F4" s="116"/>
      <c r="G4" s="116"/>
      <c r="H4" s="116"/>
      <c r="I4" s="116"/>
      <c r="J4" s="116"/>
      <c r="K4" s="116"/>
      <c r="L4" s="116"/>
      <c r="M4" s="116"/>
      <c r="N4" s="116"/>
      <c r="O4" s="116"/>
    </row>
    <row r="5" spans="1:16" ht="15" customHeight="1">
      <c r="A5" s="191" t="s">
        <v>1</v>
      </c>
      <c r="B5" s="191"/>
      <c r="C5" s="116" t="s">
        <v>307</v>
      </c>
      <c r="D5" s="116"/>
      <c r="E5" s="116"/>
      <c r="F5" s="116"/>
      <c r="G5" s="116"/>
      <c r="H5" s="116"/>
      <c r="I5" s="116"/>
      <c r="J5" s="116"/>
      <c r="K5" s="116"/>
      <c r="L5" s="116"/>
      <c r="M5" s="116"/>
      <c r="N5" s="116"/>
      <c r="O5" s="116"/>
    </row>
    <row r="6" spans="1:16" ht="15" customHeight="1">
      <c r="A6" s="191" t="s">
        <v>2</v>
      </c>
      <c r="B6" s="191"/>
      <c r="C6" s="109" t="s">
        <v>308</v>
      </c>
      <c r="D6" s="109"/>
      <c r="E6" s="109"/>
      <c r="F6" s="109"/>
      <c r="G6" s="109"/>
      <c r="H6" s="109"/>
      <c r="I6" s="109"/>
      <c r="J6" s="109"/>
      <c r="K6" s="109"/>
      <c r="L6" s="109"/>
      <c r="M6" s="109"/>
      <c r="N6" s="109"/>
      <c r="O6" s="109"/>
    </row>
    <row r="7" spans="1:16">
      <c r="A7" s="191" t="s">
        <v>3</v>
      </c>
      <c r="B7" s="191"/>
      <c r="C7" s="192"/>
      <c r="D7" s="192"/>
      <c r="E7" s="192"/>
      <c r="F7" s="192"/>
      <c r="G7" s="192"/>
      <c r="H7" s="192"/>
      <c r="I7" s="192"/>
      <c r="J7" s="192"/>
      <c r="K7" s="192"/>
      <c r="L7" s="192"/>
      <c r="M7" s="192"/>
      <c r="N7" s="192"/>
      <c r="O7" s="192"/>
    </row>
    <row r="8" spans="1:16">
      <c r="A8" s="100" t="s">
        <v>324</v>
      </c>
      <c r="B8" s="22"/>
      <c r="C8" s="23"/>
      <c r="D8" s="23"/>
      <c r="E8" s="23"/>
      <c r="F8" s="23"/>
      <c r="G8" s="23"/>
      <c r="H8" s="23"/>
      <c r="I8" s="23"/>
      <c r="J8" s="23"/>
      <c r="K8" s="23"/>
      <c r="L8" s="23"/>
      <c r="M8" s="23"/>
      <c r="N8" s="24" t="s">
        <v>43</v>
      </c>
      <c r="O8" s="25">
        <f>O50</f>
        <v>0</v>
      </c>
    </row>
    <row r="9" spans="1:16">
      <c r="A9" s="22"/>
      <c r="B9" s="22"/>
      <c r="C9" s="23"/>
      <c r="D9" s="23"/>
      <c r="E9" s="23"/>
      <c r="F9" s="23"/>
      <c r="G9" s="23"/>
      <c r="H9" s="23"/>
      <c r="I9" s="23"/>
      <c r="J9" s="23"/>
      <c r="K9" s="23"/>
      <c r="L9" s="23"/>
      <c r="M9" s="23"/>
      <c r="N9" s="23"/>
      <c r="O9" s="24"/>
    </row>
    <row r="10" spans="1:16" ht="21" thickBot="1">
      <c r="A10" s="4"/>
      <c r="O10" s="91" t="str">
        <f>KOPTAME!A20</f>
        <v>Tāme sastādīta:</v>
      </c>
    </row>
    <row r="11" spans="1:16">
      <c r="A11" s="193" t="s">
        <v>4</v>
      </c>
      <c r="B11" s="196" t="s">
        <v>5</v>
      </c>
      <c r="C11" s="198" t="s">
        <v>21</v>
      </c>
      <c r="D11" s="200" t="s">
        <v>6</v>
      </c>
      <c r="E11" s="207" t="s">
        <v>11</v>
      </c>
      <c r="F11" s="208"/>
      <c r="G11" s="208"/>
      <c r="H11" s="208"/>
      <c r="I11" s="208"/>
      <c r="J11" s="209"/>
      <c r="K11" s="207" t="s">
        <v>12</v>
      </c>
      <c r="L11" s="208"/>
      <c r="M11" s="208"/>
      <c r="N11" s="208"/>
      <c r="O11" s="210"/>
    </row>
    <row r="12" spans="1:16" ht="69" thickBot="1">
      <c r="A12" s="194"/>
      <c r="B12" s="197"/>
      <c r="C12" s="199"/>
      <c r="D12" s="201"/>
      <c r="E12" s="20" t="s">
        <v>13</v>
      </c>
      <c r="F12" s="20" t="s">
        <v>14</v>
      </c>
      <c r="G12" s="20" t="s">
        <v>15</v>
      </c>
      <c r="H12" s="20" t="s">
        <v>16</v>
      </c>
      <c r="I12" s="20" t="s">
        <v>17</v>
      </c>
      <c r="J12" s="20" t="s">
        <v>18</v>
      </c>
      <c r="K12" s="20" t="s">
        <v>19</v>
      </c>
      <c r="L12" s="20" t="s">
        <v>15</v>
      </c>
      <c r="M12" s="20" t="s">
        <v>16</v>
      </c>
      <c r="N12" s="20" t="s">
        <v>17</v>
      </c>
      <c r="O12" s="21" t="s">
        <v>20</v>
      </c>
    </row>
    <row r="13" spans="1:16">
      <c r="A13" s="15"/>
      <c r="B13" s="16" t="s">
        <v>8</v>
      </c>
      <c r="C13" s="17"/>
      <c r="D13" s="18"/>
      <c r="E13" s="19"/>
      <c r="F13" s="19"/>
      <c r="G13" s="19"/>
      <c r="H13" s="19"/>
      <c r="I13" s="19"/>
      <c r="J13" s="19"/>
      <c r="K13" s="19"/>
      <c r="L13" s="19"/>
      <c r="M13" s="19"/>
      <c r="N13" s="19"/>
      <c r="O13" s="26"/>
    </row>
    <row r="14" spans="1:16">
      <c r="A14" s="118" t="s">
        <v>154</v>
      </c>
      <c r="B14" s="7" t="s">
        <v>250</v>
      </c>
      <c r="C14" s="8" t="s">
        <v>246</v>
      </c>
      <c r="D14" s="8">
        <v>12</v>
      </c>
      <c r="E14" s="12"/>
      <c r="F14" s="14"/>
      <c r="G14" s="12"/>
      <c r="H14" s="12"/>
      <c r="I14" s="12"/>
      <c r="J14" s="12"/>
      <c r="K14" s="12">
        <f t="shared" ref="K14:K17" si="0">ROUND(D14*E14,2)</f>
        <v>0</v>
      </c>
      <c r="L14" s="12">
        <f t="shared" ref="L14:L17" si="1">ROUND(G14*D14,2)</f>
        <v>0</v>
      </c>
      <c r="M14" s="12">
        <f t="shared" ref="M14:M17" si="2">ROUND(H14*D14,2)</f>
        <v>0</v>
      </c>
      <c r="N14" s="12">
        <f t="shared" ref="N14:N17" si="3">ROUND(I14*D14,2)</f>
        <v>0</v>
      </c>
      <c r="O14" s="13">
        <f t="shared" ref="O14:O17" si="4">N14+M14+L14</f>
        <v>0</v>
      </c>
    </row>
    <row r="15" spans="1:16">
      <c r="A15" s="118" t="s">
        <v>155</v>
      </c>
      <c r="B15" s="7" t="s">
        <v>108</v>
      </c>
      <c r="C15" s="8" t="s">
        <v>246</v>
      </c>
      <c r="D15" s="8">
        <v>12</v>
      </c>
      <c r="E15" s="115"/>
      <c r="F15" s="14"/>
      <c r="G15" s="12"/>
      <c r="H15" s="12"/>
      <c r="I15" s="12"/>
      <c r="J15" s="12"/>
      <c r="K15" s="12">
        <f t="shared" si="0"/>
        <v>0</v>
      </c>
      <c r="L15" s="12">
        <f t="shared" si="1"/>
        <v>0</v>
      </c>
      <c r="M15" s="12">
        <f t="shared" si="2"/>
        <v>0</v>
      </c>
      <c r="N15" s="12">
        <f t="shared" si="3"/>
        <v>0</v>
      </c>
      <c r="O15" s="13">
        <f t="shared" si="4"/>
        <v>0</v>
      </c>
    </row>
    <row r="16" spans="1:16">
      <c r="A16" s="118" t="s">
        <v>156</v>
      </c>
      <c r="B16" s="7" t="s">
        <v>109</v>
      </c>
      <c r="C16" s="8" t="s">
        <v>246</v>
      </c>
      <c r="D16" s="8">
        <v>8</v>
      </c>
      <c r="E16" s="115"/>
      <c r="F16" s="14"/>
      <c r="G16" s="12"/>
      <c r="H16" s="12"/>
      <c r="I16" s="12"/>
      <c r="J16" s="12"/>
      <c r="K16" s="12">
        <f t="shared" si="0"/>
        <v>0</v>
      </c>
      <c r="L16" s="12">
        <f t="shared" si="1"/>
        <v>0</v>
      </c>
      <c r="M16" s="12">
        <f t="shared" si="2"/>
        <v>0</v>
      </c>
      <c r="N16" s="12">
        <f t="shared" si="3"/>
        <v>0</v>
      </c>
      <c r="O16" s="13">
        <f t="shared" si="4"/>
        <v>0</v>
      </c>
    </row>
    <row r="17" spans="1:15">
      <c r="A17" s="118" t="s">
        <v>157</v>
      </c>
      <c r="B17" s="7" t="s">
        <v>110</v>
      </c>
      <c r="C17" s="8" t="s">
        <v>246</v>
      </c>
      <c r="D17" s="8">
        <v>4</v>
      </c>
      <c r="E17" s="12"/>
      <c r="F17" s="14"/>
      <c r="G17" s="12"/>
      <c r="H17" s="12"/>
      <c r="I17" s="12"/>
      <c r="J17" s="12"/>
      <c r="K17" s="12">
        <f t="shared" si="0"/>
        <v>0</v>
      </c>
      <c r="L17" s="12">
        <f t="shared" si="1"/>
        <v>0</v>
      </c>
      <c r="M17" s="12">
        <f t="shared" si="2"/>
        <v>0</v>
      </c>
      <c r="N17" s="12">
        <f t="shared" si="3"/>
        <v>0</v>
      </c>
      <c r="O17" s="13">
        <f t="shared" si="4"/>
        <v>0</v>
      </c>
    </row>
    <row r="18" spans="1:15">
      <c r="A18" s="15"/>
      <c r="B18" s="136" t="s">
        <v>70</v>
      </c>
      <c r="C18" s="137"/>
      <c r="D18" s="138"/>
      <c r="E18" s="19"/>
      <c r="F18" s="19"/>
      <c r="G18" s="19"/>
      <c r="H18" s="19"/>
      <c r="I18" s="19"/>
      <c r="J18" s="19"/>
      <c r="K18" s="19"/>
      <c r="L18" s="19"/>
      <c r="M18" s="19"/>
      <c r="N18" s="19"/>
      <c r="O18" s="26"/>
    </row>
    <row r="19" spans="1:15">
      <c r="A19" s="118" t="s">
        <v>160</v>
      </c>
      <c r="B19" s="134" t="s">
        <v>251</v>
      </c>
      <c r="C19" s="135" t="s">
        <v>7</v>
      </c>
      <c r="D19" s="135">
        <v>6.2</v>
      </c>
      <c r="E19" s="12"/>
      <c r="F19" s="14"/>
      <c r="G19" s="12"/>
      <c r="H19" s="12"/>
      <c r="I19" s="12"/>
      <c r="J19" s="12"/>
      <c r="K19" s="12">
        <f t="shared" ref="K19:K21" si="5">ROUND(D19*E19,2)</f>
        <v>0</v>
      </c>
      <c r="L19" s="12">
        <f t="shared" ref="L19:L21" si="6">ROUND(G19*D19,2)</f>
        <v>0</v>
      </c>
      <c r="M19" s="12">
        <f t="shared" ref="M19:M21" si="7">ROUND(H19*D19,2)</f>
        <v>0</v>
      </c>
      <c r="N19" s="12">
        <f t="shared" ref="N19:N21" si="8">ROUND(I19*D19,2)</f>
        <v>0</v>
      </c>
      <c r="O19" s="13">
        <f t="shared" ref="O19:O21" si="9">N19+M19+L19</f>
        <v>0</v>
      </c>
    </row>
    <row r="20" spans="1:15">
      <c r="A20" s="118" t="s">
        <v>161</v>
      </c>
      <c r="B20" s="134" t="s">
        <v>113</v>
      </c>
      <c r="C20" s="135" t="s">
        <v>246</v>
      </c>
      <c r="D20" s="135">
        <v>4</v>
      </c>
      <c r="E20" s="12"/>
      <c r="F20" s="14"/>
      <c r="G20" s="12"/>
      <c r="H20" s="12"/>
      <c r="I20" s="12"/>
      <c r="J20" s="12"/>
      <c r="K20" s="12">
        <f t="shared" si="5"/>
        <v>0</v>
      </c>
      <c r="L20" s="12">
        <f t="shared" si="6"/>
        <v>0</v>
      </c>
      <c r="M20" s="12">
        <f t="shared" si="7"/>
        <v>0</v>
      </c>
      <c r="N20" s="12">
        <f t="shared" si="8"/>
        <v>0</v>
      </c>
      <c r="O20" s="13">
        <f t="shared" si="9"/>
        <v>0</v>
      </c>
    </row>
    <row r="21" spans="1:15">
      <c r="A21" s="118" t="s">
        <v>162</v>
      </c>
      <c r="B21" s="134" t="s">
        <v>252</v>
      </c>
      <c r="C21" s="135" t="s">
        <v>9</v>
      </c>
      <c r="D21" s="135">
        <v>1</v>
      </c>
      <c r="E21" s="12"/>
      <c r="F21" s="14"/>
      <c r="G21" s="12"/>
      <c r="H21" s="12"/>
      <c r="I21" s="12"/>
      <c r="J21" s="12"/>
      <c r="K21" s="12">
        <f t="shared" si="5"/>
        <v>0</v>
      </c>
      <c r="L21" s="12">
        <f t="shared" si="6"/>
        <v>0</v>
      </c>
      <c r="M21" s="12">
        <f t="shared" si="7"/>
        <v>0</v>
      </c>
      <c r="N21" s="12">
        <f t="shared" si="8"/>
        <v>0</v>
      </c>
      <c r="O21" s="13">
        <f t="shared" si="9"/>
        <v>0</v>
      </c>
    </row>
    <row r="22" spans="1:15">
      <c r="A22" s="118" t="s">
        <v>163</v>
      </c>
      <c r="B22" s="134" t="s">
        <v>253</v>
      </c>
      <c r="C22" s="135" t="s">
        <v>68</v>
      </c>
      <c r="D22" s="135">
        <v>1</v>
      </c>
      <c r="E22" s="12"/>
      <c r="F22" s="14"/>
      <c r="G22" s="12"/>
      <c r="H22" s="12"/>
      <c r="I22" s="12"/>
      <c r="J22" s="12"/>
      <c r="K22" s="12">
        <f t="shared" ref="K22" si="10">ROUND(D22*E22,2)</f>
        <v>0</v>
      </c>
      <c r="L22" s="12">
        <f t="shared" ref="L22" si="11">ROUND(G22*D22,2)</f>
        <v>0</v>
      </c>
      <c r="M22" s="12">
        <f t="shared" ref="M22" si="12">ROUND(H22*D22,2)</f>
        <v>0</v>
      </c>
      <c r="N22" s="12">
        <f t="shared" ref="N22" si="13">ROUND(I22*D22,2)</f>
        <v>0</v>
      </c>
      <c r="O22" s="13">
        <f t="shared" ref="O22" si="14">N22+M22+L22</f>
        <v>0</v>
      </c>
    </row>
    <row r="23" spans="1:15">
      <c r="A23" s="15"/>
      <c r="B23" s="136" t="s">
        <v>56</v>
      </c>
      <c r="C23" s="137"/>
      <c r="D23" s="138"/>
      <c r="E23" s="19"/>
      <c r="F23" s="19"/>
      <c r="G23" s="19"/>
      <c r="H23" s="19"/>
      <c r="I23" s="19"/>
      <c r="J23" s="19"/>
      <c r="K23" s="19"/>
      <c r="L23" s="19"/>
      <c r="M23" s="19"/>
      <c r="N23" s="19"/>
      <c r="O23" s="26"/>
    </row>
    <row r="24" spans="1:15">
      <c r="A24" s="120" t="s">
        <v>167</v>
      </c>
      <c r="B24" s="142" t="s">
        <v>254</v>
      </c>
      <c r="C24" s="135"/>
      <c r="D24" s="135"/>
      <c r="E24" s="12"/>
      <c r="F24" s="14"/>
      <c r="G24" s="12"/>
      <c r="H24" s="12"/>
      <c r="I24" s="12"/>
      <c r="J24" s="12"/>
      <c r="K24" s="12"/>
      <c r="L24" s="12"/>
      <c r="M24" s="12"/>
      <c r="N24" s="12"/>
      <c r="O24" s="13"/>
    </row>
    <row r="25" spans="1:15">
      <c r="A25" s="118" t="s">
        <v>261</v>
      </c>
      <c r="B25" s="134" t="s">
        <v>78</v>
      </c>
      <c r="C25" s="135" t="s">
        <v>247</v>
      </c>
      <c r="D25" s="135">
        <v>37</v>
      </c>
      <c r="E25" s="12"/>
      <c r="F25" s="14"/>
      <c r="G25" s="12"/>
      <c r="H25" s="12"/>
      <c r="I25" s="12"/>
      <c r="J25" s="12"/>
      <c r="K25" s="12">
        <f t="shared" ref="K25:K34" si="15">ROUND(D25*E25,2)</f>
        <v>0</v>
      </c>
      <c r="L25" s="12">
        <f t="shared" ref="L25:L34" si="16">ROUND(G25*D25,2)</f>
        <v>0</v>
      </c>
      <c r="M25" s="12">
        <f t="shared" ref="M25:M34" si="17">ROUND(H25*D25,2)</f>
        <v>0</v>
      </c>
      <c r="N25" s="12">
        <f t="shared" ref="N25:N34" si="18">ROUND(I25*D25,2)</f>
        <v>0</v>
      </c>
      <c r="O25" s="13">
        <f t="shared" ref="O25:O34" si="19">N25+M25+L25</f>
        <v>0</v>
      </c>
    </row>
    <row r="26" spans="1:15">
      <c r="A26" s="118" t="s">
        <v>262</v>
      </c>
      <c r="B26" s="134" t="s">
        <v>79</v>
      </c>
      <c r="C26" s="135" t="s">
        <v>247</v>
      </c>
      <c r="D26" s="135">
        <v>14.3</v>
      </c>
      <c r="E26" s="12"/>
      <c r="F26" s="14"/>
      <c r="G26" s="12"/>
      <c r="H26" s="12"/>
      <c r="I26" s="12"/>
      <c r="J26" s="12"/>
      <c r="K26" s="12">
        <f t="shared" si="15"/>
        <v>0</v>
      </c>
      <c r="L26" s="12">
        <f t="shared" si="16"/>
        <v>0</v>
      </c>
      <c r="M26" s="12">
        <f t="shared" si="17"/>
        <v>0</v>
      </c>
      <c r="N26" s="12">
        <f t="shared" si="18"/>
        <v>0</v>
      </c>
      <c r="O26" s="13">
        <f t="shared" si="19"/>
        <v>0</v>
      </c>
    </row>
    <row r="27" spans="1:15" ht="14.4">
      <c r="A27" s="118" t="s">
        <v>263</v>
      </c>
      <c r="B27" s="134" t="s">
        <v>80</v>
      </c>
      <c r="C27" s="135" t="s">
        <v>246</v>
      </c>
      <c r="D27" s="135">
        <v>3.8</v>
      </c>
      <c r="E27" s="12"/>
      <c r="F27" s="14"/>
      <c r="G27" s="12"/>
      <c r="H27" s="12"/>
      <c r="I27" s="12"/>
      <c r="J27" s="12"/>
      <c r="K27" s="12">
        <f t="shared" si="15"/>
        <v>0</v>
      </c>
      <c r="L27" s="12">
        <f t="shared" si="16"/>
        <v>0</v>
      </c>
      <c r="M27" s="12">
        <f t="shared" si="17"/>
        <v>0</v>
      </c>
      <c r="N27" s="12">
        <f t="shared" si="18"/>
        <v>0</v>
      </c>
      <c r="O27" s="13">
        <f t="shared" si="19"/>
        <v>0</v>
      </c>
    </row>
    <row r="28" spans="1:15">
      <c r="A28" s="118" t="s">
        <v>264</v>
      </c>
      <c r="B28" s="134" t="s">
        <v>81</v>
      </c>
      <c r="C28" s="135" t="s">
        <v>246</v>
      </c>
      <c r="D28" s="135">
        <v>1.9</v>
      </c>
      <c r="E28" s="12"/>
      <c r="F28" s="14"/>
      <c r="G28" s="12"/>
      <c r="H28" s="12"/>
      <c r="I28" s="12"/>
      <c r="J28" s="12"/>
      <c r="K28" s="12">
        <f t="shared" si="15"/>
        <v>0</v>
      </c>
      <c r="L28" s="12">
        <f t="shared" si="16"/>
        <v>0</v>
      </c>
      <c r="M28" s="12">
        <f t="shared" si="17"/>
        <v>0</v>
      </c>
      <c r="N28" s="12">
        <f t="shared" si="18"/>
        <v>0</v>
      </c>
      <c r="O28" s="13">
        <f t="shared" si="19"/>
        <v>0</v>
      </c>
    </row>
    <row r="29" spans="1:15">
      <c r="A29" s="118" t="s">
        <v>265</v>
      </c>
      <c r="B29" s="134" t="s">
        <v>82</v>
      </c>
      <c r="C29" s="135" t="s">
        <v>246</v>
      </c>
      <c r="D29" s="135">
        <v>1</v>
      </c>
      <c r="E29" s="12"/>
      <c r="F29" s="14"/>
      <c r="G29" s="12"/>
      <c r="H29" s="12"/>
      <c r="I29" s="12"/>
      <c r="J29" s="12"/>
      <c r="K29" s="12">
        <f t="shared" si="15"/>
        <v>0</v>
      </c>
      <c r="L29" s="12">
        <f t="shared" si="16"/>
        <v>0</v>
      </c>
      <c r="M29" s="12">
        <f t="shared" si="17"/>
        <v>0</v>
      </c>
      <c r="N29" s="12">
        <f t="shared" si="18"/>
        <v>0</v>
      </c>
      <c r="O29" s="13">
        <f t="shared" si="19"/>
        <v>0</v>
      </c>
    </row>
    <row r="30" spans="1:15">
      <c r="A30" s="118" t="s">
        <v>266</v>
      </c>
      <c r="B30" s="134" t="s">
        <v>83</v>
      </c>
      <c r="C30" s="135" t="s">
        <v>247</v>
      </c>
      <c r="D30" s="135">
        <v>7.5</v>
      </c>
      <c r="E30" s="12"/>
      <c r="F30" s="14"/>
      <c r="G30" s="12"/>
      <c r="H30" s="12"/>
      <c r="I30" s="12"/>
      <c r="J30" s="12"/>
      <c r="K30" s="12">
        <f t="shared" si="15"/>
        <v>0</v>
      </c>
      <c r="L30" s="12">
        <f t="shared" si="16"/>
        <v>0</v>
      </c>
      <c r="M30" s="12">
        <f t="shared" si="17"/>
        <v>0</v>
      </c>
      <c r="N30" s="12">
        <f t="shared" si="18"/>
        <v>0</v>
      </c>
      <c r="O30" s="13">
        <f t="shared" si="19"/>
        <v>0</v>
      </c>
    </row>
    <row r="31" spans="1:15">
      <c r="A31" s="118" t="s">
        <v>267</v>
      </c>
      <c r="B31" s="134" t="s">
        <v>84</v>
      </c>
      <c r="C31" s="135" t="s">
        <v>247</v>
      </c>
      <c r="D31" s="135">
        <v>14.3</v>
      </c>
      <c r="E31" s="12"/>
      <c r="F31" s="14"/>
      <c r="G31" s="12"/>
      <c r="H31" s="12"/>
      <c r="I31" s="12"/>
      <c r="J31" s="12"/>
      <c r="K31" s="12">
        <f t="shared" si="15"/>
        <v>0</v>
      </c>
      <c r="L31" s="12">
        <f t="shared" si="16"/>
        <v>0</v>
      </c>
      <c r="M31" s="12">
        <f t="shared" si="17"/>
        <v>0</v>
      </c>
      <c r="N31" s="12">
        <f t="shared" si="18"/>
        <v>0</v>
      </c>
      <c r="O31" s="13">
        <f t="shared" si="19"/>
        <v>0</v>
      </c>
    </row>
    <row r="32" spans="1:15">
      <c r="A32" s="118" t="s">
        <v>268</v>
      </c>
      <c r="B32" s="134" t="s">
        <v>85</v>
      </c>
      <c r="C32" s="135" t="s">
        <v>247</v>
      </c>
      <c r="D32" s="135">
        <v>37</v>
      </c>
      <c r="E32" s="12"/>
      <c r="F32" s="14"/>
      <c r="G32" s="12"/>
      <c r="H32" s="12"/>
      <c r="I32" s="12"/>
      <c r="J32" s="12"/>
      <c r="K32" s="12">
        <f t="shared" si="15"/>
        <v>0</v>
      </c>
      <c r="L32" s="12">
        <f t="shared" si="16"/>
        <v>0</v>
      </c>
      <c r="M32" s="12">
        <f t="shared" si="17"/>
        <v>0</v>
      </c>
      <c r="N32" s="12">
        <f t="shared" si="18"/>
        <v>0</v>
      </c>
      <c r="O32" s="13">
        <f t="shared" si="19"/>
        <v>0</v>
      </c>
    </row>
    <row r="33" spans="1:15">
      <c r="A33" s="118" t="s">
        <v>269</v>
      </c>
      <c r="B33" s="134" t="s">
        <v>86</v>
      </c>
      <c r="C33" s="135" t="s">
        <v>60</v>
      </c>
      <c r="D33" s="135">
        <v>6</v>
      </c>
      <c r="E33" s="12"/>
      <c r="F33" s="14"/>
      <c r="G33" s="12"/>
      <c r="H33" s="12"/>
      <c r="I33" s="12"/>
      <c r="J33" s="12"/>
      <c r="K33" s="12">
        <f t="shared" si="15"/>
        <v>0</v>
      </c>
      <c r="L33" s="12">
        <f t="shared" si="16"/>
        <v>0</v>
      </c>
      <c r="M33" s="12">
        <f t="shared" si="17"/>
        <v>0</v>
      </c>
      <c r="N33" s="12">
        <f t="shared" si="18"/>
        <v>0</v>
      </c>
      <c r="O33" s="13">
        <f t="shared" si="19"/>
        <v>0</v>
      </c>
    </row>
    <row r="34" spans="1:15">
      <c r="A34" s="118" t="s">
        <v>270</v>
      </c>
      <c r="B34" s="134" t="s">
        <v>87</v>
      </c>
      <c r="C34" s="135" t="s">
        <v>88</v>
      </c>
      <c r="D34" s="135">
        <v>6</v>
      </c>
      <c r="E34" s="12"/>
      <c r="F34" s="14"/>
      <c r="G34" s="12"/>
      <c r="H34" s="12"/>
      <c r="I34" s="12"/>
      <c r="J34" s="12"/>
      <c r="K34" s="12">
        <f t="shared" si="15"/>
        <v>0</v>
      </c>
      <c r="L34" s="12">
        <f t="shared" si="16"/>
        <v>0</v>
      </c>
      <c r="M34" s="12">
        <f t="shared" si="17"/>
        <v>0</v>
      </c>
      <c r="N34" s="12">
        <f t="shared" si="18"/>
        <v>0</v>
      </c>
      <c r="O34" s="13">
        <f t="shared" si="19"/>
        <v>0</v>
      </c>
    </row>
    <row r="35" spans="1:15">
      <c r="A35" s="120" t="s">
        <v>168</v>
      </c>
      <c r="B35" s="142" t="s">
        <v>146</v>
      </c>
      <c r="C35" s="135"/>
      <c r="D35" s="135"/>
      <c r="E35" s="12"/>
      <c r="F35" s="14"/>
      <c r="G35" s="12"/>
      <c r="H35" s="12"/>
      <c r="I35" s="12"/>
      <c r="J35" s="12"/>
      <c r="K35" s="12"/>
      <c r="L35" s="12"/>
      <c r="M35" s="12"/>
      <c r="N35" s="12"/>
      <c r="O35" s="13"/>
    </row>
    <row r="36" spans="1:15" ht="27.6">
      <c r="A36" s="118" t="s">
        <v>271</v>
      </c>
      <c r="B36" s="134" t="s">
        <v>147</v>
      </c>
      <c r="C36" s="135" t="s">
        <v>247</v>
      </c>
      <c r="D36" s="135">
        <v>2.2000000000000002</v>
      </c>
      <c r="E36" s="12"/>
      <c r="F36" s="14"/>
      <c r="G36" s="12"/>
      <c r="H36" s="12"/>
      <c r="I36" s="12"/>
      <c r="J36" s="12"/>
      <c r="K36" s="12">
        <f t="shared" ref="K36:K39" si="20">ROUND(D36*E36,2)</f>
        <v>0</v>
      </c>
      <c r="L36" s="12">
        <f t="shared" ref="L36:L39" si="21">ROUND(G36*D36,2)</f>
        <v>0</v>
      </c>
      <c r="M36" s="12">
        <f t="shared" ref="M36:M39" si="22">ROUND(H36*D36,2)</f>
        <v>0</v>
      </c>
      <c r="N36" s="12">
        <f t="shared" ref="N36:N39" si="23">ROUND(I36*D36,2)</f>
        <v>0</v>
      </c>
      <c r="O36" s="13">
        <f t="shared" ref="O36:O39" si="24">N36+M36+L36</f>
        <v>0</v>
      </c>
    </row>
    <row r="37" spans="1:15" ht="14.4">
      <c r="A37" s="118" t="s">
        <v>272</v>
      </c>
      <c r="B37" s="134" t="s">
        <v>148</v>
      </c>
      <c r="C37" s="135" t="s">
        <v>246</v>
      </c>
      <c r="D37" s="135">
        <v>0.7</v>
      </c>
      <c r="E37" s="12"/>
      <c r="F37" s="14"/>
      <c r="G37" s="12"/>
      <c r="H37" s="12"/>
      <c r="I37" s="12"/>
      <c r="J37" s="12"/>
      <c r="K37" s="12">
        <f t="shared" si="20"/>
        <v>0</v>
      </c>
      <c r="L37" s="12">
        <f t="shared" si="21"/>
        <v>0</v>
      </c>
      <c r="M37" s="12">
        <f t="shared" si="22"/>
        <v>0</v>
      </c>
      <c r="N37" s="12">
        <f t="shared" si="23"/>
        <v>0</v>
      </c>
      <c r="O37" s="13">
        <f t="shared" si="24"/>
        <v>0</v>
      </c>
    </row>
    <row r="38" spans="1:15">
      <c r="A38" s="118" t="s">
        <v>273</v>
      </c>
      <c r="B38" s="134" t="s">
        <v>149</v>
      </c>
      <c r="C38" s="135" t="s">
        <v>246</v>
      </c>
      <c r="D38" s="135">
        <v>0.3</v>
      </c>
      <c r="E38" s="12"/>
      <c r="F38" s="14"/>
      <c r="G38" s="12"/>
      <c r="H38" s="12"/>
      <c r="I38" s="12"/>
      <c r="J38" s="12"/>
      <c r="K38" s="12">
        <f t="shared" si="20"/>
        <v>0</v>
      </c>
      <c r="L38" s="12">
        <f t="shared" si="21"/>
        <v>0</v>
      </c>
      <c r="M38" s="12">
        <f t="shared" si="22"/>
        <v>0</v>
      </c>
      <c r="N38" s="12">
        <f t="shared" si="23"/>
        <v>0</v>
      </c>
      <c r="O38" s="13">
        <f t="shared" si="24"/>
        <v>0</v>
      </c>
    </row>
    <row r="39" spans="1:15">
      <c r="A39" s="118" t="s">
        <v>274</v>
      </c>
      <c r="B39" s="134" t="s">
        <v>150</v>
      </c>
      <c r="C39" s="135" t="s">
        <v>247</v>
      </c>
      <c r="D39" s="135">
        <v>2.2000000000000002</v>
      </c>
      <c r="E39" s="12"/>
      <c r="F39" s="14"/>
      <c r="G39" s="12"/>
      <c r="H39" s="12"/>
      <c r="I39" s="12"/>
      <c r="J39" s="12"/>
      <c r="K39" s="12">
        <f t="shared" si="20"/>
        <v>0</v>
      </c>
      <c r="L39" s="12">
        <f t="shared" si="21"/>
        <v>0</v>
      </c>
      <c r="M39" s="12">
        <f t="shared" si="22"/>
        <v>0</v>
      </c>
      <c r="N39" s="12">
        <f t="shared" si="23"/>
        <v>0</v>
      </c>
      <c r="O39" s="13">
        <f t="shared" si="24"/>
        <v>0</v>
      </c>
    </row>
    <row r="40" spans="1:15">
      <c r="A40" s="118" t="s">
        <v>275</v>
      </c>
      <c r="B40" s="134" t="s">
        <v>255</v>
      </c>
      <c r="C40" s="135" t="s">
        <v>9</v>
      </c>
      <c r="D40" s="135">
        <v>2</v>
      </c>
      <c r="E40" s="12"/>
      <c r="F40" s="14"/>
      <c r="G40" s="12"/>
      <c r="H40" s="12"/>
      <c r="I40" s="12"/>
      <c r="J40" s="12"/>
      <c r="K40" s="12">
        <f t="shared" ref="K40" si="25">ROUND(D40*E40,2)</f>
        <v>0</v>
      </c>
      <c r="L40" s="12">
        <f t="shared" ref="L40" si="26">ROUND(G40*D40,2)</f>
        <v>0</v>
      </c>
      <c r="M40" s="12">
        <f t="shared" ref="M40" si="27">ROUND(H40*D40,2)</f>
        <v>0</v>
      </c>
      <c r="N40" s="12">
        <f t="shared" ref="N40" si="28">ROUND(I40*D40,2)</f>
        <v>0</v>
      </c>
      <c r="O40" s="13">
        <f t="shared" ref="O40" si="29">N40+M40+L40</f>
        <v>0</v>
      </c>
    </row>
    <row r="41" spans="1:15">
      <c r="A41" s="15"/>
      <c r="B41" s="136" t="s">
        <v>57</v>
      </c>
      <c r="C41" s="137"/>
      <c r="D41" s="138"/>
      <c r="E41" s="19"/>
      <c r="F41" s="19"/>
      <c r="G41" s="19"/>
      <c r="H41" s="19"/>
      <c r="I41" s="19"/>
      <c r="J41" s="19"/>
      <c r="K41" s="19"/>
      <c r="L41" s="19"/>
      <c r="M41" s="19"/>
      <c r="N41" s="19"/>
      <c r="O41" s="26"/>
    </row>
    <row r="42" spans="1:15">
      <c r="A42" s="118" t="s">
        <v>188</v>
      </c>
      <c r="B42" s="134" t="s">
        <v>256</v>
      </c>
      <c r="C42" s="135"/>
      <c r="D42" s="135"/>
      <c r="E42" s="12"/>
      <c r="F42" s="14"/>
      <c r="G42" s="12"/>
      <c r="H42" s="12"/>
      <c r="I42" s="12"/>
      <c r="J42" s="12"/>
      <c r="K42" s="12"/>
      <c r="L42" s="12"/>
      <c r="M42" s="12"/>
      <c r="N42" s="12"/>
      <c r="O42" s="13"/>
    </row>
    <row r="43" spans="1:15">
      <c r="A43" s="118" t="s">
        <v>276</v>
      </c>
      <c r="B43" s="134" t="s">
        <v>257</v>
      </c>
      <c r="C43" s="135" t="s">
        <v>9</v>
      </c>
      <c r="D43" s="135">
        <v>1</v>
      </c>
      <c r="E43" s="12"/>
      <c r="F43" s="14"/>
      <c r="G43" s="12"/>
      <c r="H43" s="12"/>
      <c r="I43" s="12"/>
      <c r="J43" s="12"/>
      <c r="K43" s="12">
        <f t="shared" ref="K43:K45" si="30">ROUND(D43*E43,2)</f>
        <v>0</v>
      </c>
      <c r="L43" s="12">
        <f t="shared" ref="L43:L45" si="31">ROUND(G43*D43,2)</f>
        <v>0</v>
      </c>
      <c r="M43" s="12">
        <f t="shared" ref="M43:M45" si="32">ROUND(H43*D43,2)</f>
        <v>0</v>
      </c>
      <c r="N43" s="12">
        <f t="shared" ref="N43:N45" si="33">ROUND(I43*D43,2)</f>
        <v>0</v>
      </c>
      <c r="O43" s="13">
        <f t="shared" ref="O43:O45" si="34">N43+M43+L43</f>
        <v>0</v>
      </c>
    </row>
    <row r="44" spans="1:15">
      <c r="A44" s="118" t="s">
        <v>277</v>
      </c>
      <c r="B44" s="134" t="s">
        <v>258</v>
      </c>
      <c r="C44" s="135" t="s">
        <v>9</v>
      </c>
      <c r="D44" s="135">
        <v>1</v>
      </c>
      <c r="E44" s="12"/>
      <c r="F44" s="14"/>
      <c r="G44" s="12"/>
      <c r="H44" s="12"/>
      <c r="I44" s="12"/>
      <c r="J44" s="12"/>
      <c r="K44" s="12">
        <f t="shared" si="30"/>
        <v>0</v>
      </c>
      <c r="L44" s="12">
        <f t="shared" si="31"/>
        <v>0</v>
      </c>
      <c r="M44" s="12">
        <f t="shared" si="32"/>
        <v>0</v>
      </c>
      <c r="N44" s="12">
        <f t="shared" si="33"/>
        <v>0</v>
      </c>
      <c r="O44" s="13">
        <f t="shared" si="34"/>
        <v>0</v>
      </c>
    </row>
    <row r="45" spans="1:15">
      <c r="A45" s="118" t="s">
        <v>190</v>
      </c>
      <c r="B45" s="134" t="s">
        <v>259</v>
      </c>
      <c r="C45" s="135" t="s">
        <v>246</v>
      </c>
      <c r="D45" s="135">
        <v>0.3</v>
      </c>
      <c r="E45" s="12"/>
      <c r="F45" s="14"/>
      <c r="G45" s="12"/>
      <c r="H45" s="12"/>
      <c r="I45" s="12"/>
      <c r="J45" s="12"/>
      <c r="K45" s="12">
        <f t="shared" si="30"/>
        <v>0</v>
      </c>
      <c r="L45" s="12">
        <f t="shared" si="31"/>
        <v>0</v>
      </c>
      <c r="M45" s="12">
        <f t="shared" si="32"/>
        <v>0</v>
      </c>
      <c r="N45" s="12">
        <f t="shared" si="33"/>
        <v>0</v>
      </c>
      <c r="O45" s="13">
        <f t="shared" si="34"/>
        <v>0</v>
      </c>
    </row>
    <row r="46" spans="1:15">
      <c r="A46" s="118" t="s">
        <v>189</v>
      </c>
      <c r="B46" s="134" t="s">
        <v>260</v>
      </c>
      <c r="C46" s="135" t="s">
        <v>68</v>
      </c>
      <c r="D46" s="135">
        <v>1</v>
      </c>
      <c r="E46" s="12"/>
      <c r="F46" s="14"/>
      <c r="G46" s="12"/>
      <c r="H46" s="12"/>
      <c r="I46" s="12"/>
      <c r="J46" s="12"/>
      <c r="K46" s="12">
        <f t="shared" ref="K46:K49" si="35">ROUND(D46*E46,2)</f>
        <v>0</v>
      </c>
      <c r="L46" s="12">
        <f t="shared" ref="L46:L49" si="36">ROUND(G46*D46,2)</f>
        <v>0</v>
      </c>
      <c r="M46" s="12">
        <f t="shared" ref="M46:M49" si="37">ROUND(H46*D46,2)</f>
        <v>0</v>
      </c>
      <c r="N46" s="12">
        <f t="shared" ref="N46:N49" si="38">ROUND(I46*D46,2)</f>
        <v>0</v>
      </c>
      <c r="O46" s="13">
        <f t="shared" ref="O46:O49" si="39">N46+M46+L46</f>
        <v>0</v>
      </c>
    </row>
    <row r="47" spans="1:15">
      <c r="A47" s="118" t="s">
        <v>191</v>
      </c>
      <c r="B47" s="134" t="s">
        <v>226</v>
      </c>
      <c r="C47" s="135" t="s">
        <v>7</v>
      </c>
      <c r="D47" s="135">
        <v>6.2</v>
      </c>
      <c r="E47" s="12"/>
      <c r="F47" s="14"/>
      <c r="G47" s="12"/>
      <c r="H47" s="12"/>
      <c r="I47" s="12"/>
      <c r="J47" s="12"/>
      <c r="K47" s="12">
        <f t="shared" si="35"/>
        <v>0</v>
      </c>
      <c r="L47" s="12">
        <f t="shared" si="36"/>
        <v>0</v>
      </c>
      <c r="M47" s="12">
        <f t="shared" si="37"/>
        <v>0</v>
      </c>
      <c r="N47" s="12">
        <f t="shared" si="38"/>
        <v>0</v>
      </c>
      <c r="O47" s="13">
        <f t="shared" si="39"/>
        <v>0</v>
      </c>
    </row>
    <row r="48" spans="1:15">
      <c r="A48" s="118" t="s">
        <v>192</v>
      </c>
      <c r="B48" s="134" t="s">
        <v>51</v>
      </c>
      <c r="C48" s="135" t="s">
        <v>7</v>
      </c>
      <c r="D48" s="135">
        <v>6.2</v>
      </c>
      <c r="E48" s="12"/>
      <c r="F48" s="14"/>
      <c r="G48" s="12"/>
      <c r="H48" s="12"/>
      <c r="I48" s="12"/>
      <c r="J48" s="12"/>
      <c r="K48" s="12">
        <f t="shared" si="35"/>
        <v>0</v>
      </c>
      <c r="L48" s="12">
        <f t="shared" si="36"/>
        <v>0</v>
      </c>
      <c r="M48" s="12">
        <f t="shared" si="37"/>
        <v>0</v>
      </c>
      <c r="N48" s="12">
        <f t="shared" si="38"/>
        <v>0</v>
      </c>
      <c r="O48" s="13">
        <f t="shared" si="39"/>
        <v>0</v>
      </c>
    </row>
    <row r="49" spans="1:16" ht="14.4" thickBot="1">
      <c r="A49" s="118" t="s">
        <v>193</v>
      </c>
      <c r="B49" s="134" t="s">
        <v>141</v>
      </c>
      <c r="C49" s="135" t="s">
        <v>142</v>
      </c>
      <c r="D49" s="135">
        <v>1</v>
      </c>
      <c r="E49" s="12"/>
      <c r="F49" s="14"/>
      <c r="G49" s="12"/>
      <c r="H49" s="12"/>
      <c r="I49" s="12"/>
      <c r="J49" s="12"/>
      <c r="K49" s="12">
        <f t="shared" si="35"/>
        <v>0</v>
      </c>
      <c r="L49" s="12">
        <f t="shared" si="36"/>
        <v>0</v>
      </c>
      <c r="M49" s="12">
        <f t="shared" si="37"/>
        <v>0</v>
      </c>
      <c r="N49" s="12">
        <f t="shared" si="38"/>
        <v>0</v>
      </c>
      <c r="O49" s="13">
        <f t="shared" si="39"/>
        <v>0</v>
      </c>
    </row>
    <row r="50" spans="1:16" ht="14.4" thickBot="1">
      <c r="A50" s="204" t="s">
        <v>50</v>
      </c>
      <c r="B50" s="205"/>
      <c r="C50" s="205"/>
      <c r="D50" s="205"/>
      <c r="E50" s="205"/>
      <c r="F50" s="205"/>
      <c r="G50" s="205"/>
      <c r="H50" s="205"/>
      <c r="I50" s="205"/>
      <c r="J50" s="206"/>
      <c r="K50" s="77">
        <f>SUM(K14:K49)</f>
        <v>0</v>
      </c>
      <c r="L50" s="77">
        <f>SUM(L14:L49)</f>
        <v>0</v>
      </c>
      <c r="M50" s="77">
        <f>SUM(M14:M49)</f>
        <v>0</v>
      </c>
      <c r="N50" s="77">
        <f>SUM(N14:N49)</f>
        <v>0</v>
      </c>
      <c r="O50" s="76">
        <f>SUM(O14:O49)</f>
        <v>0</v>
      </c>
    </row>
    <row r="51" spans="1:16">
      <c r="O51" s="11"/>
    </row>
    <row r="52" spans="1:16" s="29" customFormat="1">
      <c r="A52" s="91"/>
      <c r="B52" s="91" t="s">
        <v>52</v>
      </c>
      <c r="C52" s="203"/>
      <c r="D52" s="203"/>
      <c r="E52" s="203"/>
      <c r="F52" s="203"/>
      <c r="G52" s="203"/>
      <c r="H52" s="203"/>
      <c r="I52" s="203"/>
      <c r="J52" s="203"/>
      <c r="K52" s="203"/>
      <c r="L52" s="203"/>
      <c r="M52" s="203"/>
      <c r="N52" s="203"/>
      <c r="O52" s="203"/>
    </row>
    <row r="53" spans="1:16" s="29" customFormat="1">
      <c r="A53" s="93"/>
      <c r="B53" s="91"/>
      <c r="C53" s="156" t="s">
        <v>53</v>
      </c>
      <c r="D53" s="156"/>
      <c r="E53" s="156"/>
      <c r="F53" s="156"/>
      <c r="G53" s="156"/>
      <c r="H53" s="156"/>
      <c r="I53" s="156"/>
      <c r="J53" s="156"/>
      <c r="K53" s="156"/>
      <c r="L53" s="156"/>
      <c r="M53" s="156"/>
      <c r="N53" s="156"/>
      <c r="O53" s="156"/>
    </row>
    <row r="54" spans="1:16" s="29" customFormat="1">
      <c r="A54" s="91"/>
      <c r="B54" s="91" t="s">
        <v>54</v>
      </c>
      <c r="C54" s="111"/>
      <c r="D54" s="89"/>
      <c r="E54" s="89"/>
      <c r="F54" s="79"/>
      <c r="G54" s="79"/>
      <c r="H54" s="79"/>
      <c r="I54" s="79"/>
      <c r="J54" s="80"/>
      <c r="K54" s="80"/>
      <c r="L54" s="80"/>
      <c r="M54" s="80"/>
      <c r="N54" s="80"/>
    </row>
    <row r="55" spans="1:16" s="29" customFormat="1" ht="14.4">
      <c r="A55" s="91"/>
      <c r="B55" s="91"/>
      <c r="C55" s="90"/>
      <c r="D55" s="91"/>
      <c r="E55"/>
      <c r="F55" s="79"/>
      <c r="G55" s="79"/>
      <c r="H55" s="79"/>
      <c r="I55" s="79"/>
      <c r="J55" s="80"/>
      <c r="K55" s="81"/>
      <c r="L55" s="81"/>
      <c r="M55" s="81"/>
      <c r="N55" s="81"/>
    </row>
    <row r="56" spans="1:16" s="28" customFormat="1">
      <c r="A56" s="94"/>
      <c r="B56" s="202" t="s">
        <v>316</v>
      </c>
      <c r="C56" s="202"/>
      <c r="D56" s="202"/>
      <c r="E56" s="202"/>
      <c r="F56" s="202"/>
      <c r="G56" s="202"/>
      <c r="H56" s="202"/>
      <c r="I56" s="202"/>
      <c r="J56" s="202"/>
      <c r="K56" s="202"/>
      <c r="L56" s="202"/>
      <c r="M56" s="202"/>
      <c r="N56" s="202"/>
      <c r="O56" s="202"/>
    </row>
    <row r="57" spans="1:16" s="28" customFormat="1">
      <c r="A57" s="94"/>
      <c r="B57" s="202"/>
      <c r="C57" s="202"/>
      <c r="D57" s="202"/>
      <c r="E57" s="202"/>
      <c r="F57" s="202"/>
      <c r="G57" s="202"/>
      <c r="H57" s="202"/>
      <c r="I57" s="202"/>
      <c r="J57" s="202"/>
      <c r="K57" s="202"/>
      <c r="L57" s="202"/>
      <c r="M57" s="202"/>
      <c r="N57" s="202"/>
      <c r="O57" s="202"/>
    </row>
    <row r="58" spans="1:16" s="34" customFormat="1" ht="13.2">
      <c r="A58" s="94"/>
      <c r="B58" s="202"/>
      <c r="C58" s="202"/>
      <c r="D58" s="202"/>
      <c r="E58" s="202"/>
      <c r="F58" s="202"/>
      <c r="G58" s="202"/>
      <c r="H58" s="202"/>
      <c r="I58" s="202"/>
      <c r="J58" s="202"/>
      <c r="K58" s="202"/>
      <c r="L58" s="202"/>
      <c r="M58" s="202"/>
      <c r="N58" s="202"/>
      <c r="O58" s="202"/>
    </row>
    <row r="59" spans="1:16" s="5" customFormat="1">
      <c r="A59" s="10"/>
      <c r="B59" s="202"/>
      <c r="C59" s="202"/>
      <c r="D59" s="202"/>
      <c r="E59" s="202"/>
      <c r="F59" s="202"/>
      <c r="G59" s="202"/>
      <c r="H59" s="202"/>
      <c r="I59" s="202"/>
      <c r="J59" s="202"/>
      <c r="K59" s="202"/>
      <c r="L59" s="202"/>
      <c r="M59" s="202"/>
      <c r="N59" s="202"/>
      <c r="O59" s="202"/>
      <c r="P59" s="1"/>
    </row>
    <row r="60" spans="1:16" s="5" customFormat="1" ht="52.2" customHeight="1">
      <c r="A60" s="10"/>
      <c r="B60" s="202"/>
      <c r="C60" s="202"/>
      <c r="D60" s="202"/>
      <c r="E60" s="202"/>
      <c r="F60" s="202"/>
      <c r="G60" s="202"/>
      <c r="H60" s="202"/>
      <c r="I60" s="202"/>
      <c r="J60" s="202"/>
      <c r="K60" s="202"/>
      <c r="L60" s="202"/>
      <c r="M60" s="202"/>
      <c r="N60" s="202"/>
      <c r="O60" s="202"/>
      <c r="P60" s="1"/>
    </row>
    <row r="61" spans="1:16" s="5" customFormat="1">
      <c r="A61" s="10"/>
      <c r="B61" s="95"/>
      <c r="C61" s="1"/>
      <c r="P61" s="1"/>
    </row>
  </sheetData>
  <mergeCells count="16">
    <mergeCell ref="B56:O60"/>
    <mergeCell ref="C52:O52"/>
    <mergeCell ref="C53:O53"/>
    <mergeCell ref="A7:B7"/>
    <mergeCell ref="C7:O7"/>
    <mergeCell ref="A11:A12"/>
    <mergeCell ref="B11:B12"/>
    <mergeCell ref="C11:C12"/>
    <mergeCell ref="D11:D12"/>
    <mergeCell ref="E11:J11"/>
    <mergeCell ref="K11:O11"/>
    <mergeCell ref="A1:O1"/>
    <mergeCell ref="A4:B4"/>
    <mergeCell ref="A5:B5"/>
    <mergeCell ref="A6:B6"/>
    <mergeCell ref="A50:J50"/>
  </mergeCells>
  <phoneticPr fontId="94" type="noConversion"/>
  <conditionalFormatting sqref="K50:O50">
    <cfRule type="cellIs" dxfId="3" priority="1" operator="equal">
      <formula>0</formula>
    </cfRule>
  </conditionalFormatting>
  <printOptions horizontalCentered="1"/>
  <pageMargins left="0.31496062992125984" right="0.31496062992125984" top="0.74803149606299213" bottom="0.74803149606299213" header="0.31496062992125984" footer="0.31496062992125984"/>
  <pageSetup paperSize="9" scale="74" firstPageNumber="103" fitToHeight="0" orientation="landscape" useFirstPageNumber="1" horizont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79998168889431442"/>
    <pageSetUpPr fitToPage="1"/>
  </sheetPr>
  <dimension ref="A1:Q43"/>
  <sheetViews>
    <sheetView showZeros="0" view="pageBreakPreview" topLeftCell="A13" zoomScaleNormal="100" zoomScaleSheetLayoutView="100" workbookViewId="0">
      <selection sqref="A1:O42"/>
    </sheetView>
  </sheetViews>
  <sheetFormatPr defaultColWidth="9.109375" defaultRowHeight="13.8"/>
  <cols>
    <col min="1" max="1" width="7.5546875" style="10" customWidth="1"/>
    <col min="2" max="2" width="65.88671875" style="1" customWidth="1"/>
    <col min="3" max="3" width="7.5546875" style="1" customWidth="1"/>
    <col min="4" max="4" width="9.109375" style="5" customWidth="1"/>
    <col min="5" max="5" width="6.44140625" style="5" bestFit="1" customWidth="1"/>
    <col min="6" max="6" width="5.6640625" style="5" bestFit="1" customWidth="1"/>
    <col min="7" max="7" width="8" style="5" bestFit="1" customWidth="1"/>
    <col min="8" max="8" width="9" style="5" bestFit="1" customWidth="1"/>
    <col min="9" max="9" width="8" style="5" bestFit="1" customWidth="1"/>
    <col min="10" max="11" width="9" style="5" bestFit="1" customWidth="1"/>
    <col min="12" max="12" width="10" style="5" bestFit="1" customWidth="1"/>
    <col min="13" max="13" width="11.5546875" style="5" bestFit="1" customWidth="1"/>
    <col min="14" max="14" width="10" style="5" bestFit="1" customWidth="1"/>
    <col min="15" max="15" width="13.44140625" style="5" customWidth="1"/>
    <col min="16" max="16384" width="9.109375" style="1"/>
  </cols>
  <sheetData>
    <row r="1" spans="1:16" ht="20.399999999999999">
      <c r="A1" s="195" t="s">
        <v>281</v>
      </c>
      <c r="B1" s="195"/>
      <c r="C1" s="195"/>
      <c r="D1" s="195"/>
      <c r="E1" s="195"/>
      <c r="F1" s="195"/>
      <c r="G1" s="195"/>
      <c r="H1" s="195"/>
      <c r="I1" s="195"/>
      <c r="J1" s="195"/>
      <c r="K1" s="195"/>
      <c r="L1" s="195"/>
      <c r="M1" s="195"/>
      <c r="N1" s="195"/>
      <c r="O1" s="195"/>
      <c r="P1" s="99"/>
    </row>
    <row r="2" spans="1:16" ht="20.399999999999999">
      <c r="A2" s="2"/>
      <c r="B2" s="3"/>
      <c r="C2" s="3"/>
      <c r="D2" s="3"/>
      <c r="E2" s="3"/>
      <c r="F2" s="3"/>
      <c r="G2" s="3"/>
      <c r="H2" s="3"/>
      <c r="I2" s="3"/>
      <c r="J2" s="3"/>
      <c r="K2" s="3"/>
      <c r="L2" s="3"/>
      <c r="M2" s="3"/>
      <c r="N2" s="3"/>
      <c r="O2" s="3"/>
    </row>
    <row r="3" spans="1:16" ht="20.399999999999999">
      <c r="A3" s="2"/>
      <c r="B3" s="3"/>
      <c r="C3" s="3"/>
      <c r="D3" s="3"/>
      <c r="E3" s="3"/>
      <c r="F3" s="3"/>
      <c r="G3" s="3"/>
      <c r="H3" s="3"/>
      <c r="I3" s="3"/>
      <c r="J3" s="3"/>
      <c r="K3" s="3"/>
      <c r="L3" s="3"/>
      <c r="M3" s="3"/>
      <c r="N3" s="3"/>
      <c r="O3" s="3"/>
    </row>
    <row r="4" spans="1:16" ht="15" customHeight="1">
      <c r="A4" s="191" t="s">
        <v>0</v>
      </c>
      <c r="B4" s="191"/>
      <c r="C4" s="116" t="s">
        <v>307</v>
      </c>
      <c r="D4" s="116"/>
      <c r="E4" s="116"/>
      <c r="F4" s="116"/>
      <c r="G4" s="116"/>
      <c r="H4" s="116"/>
      <c r="I4" s="116"/>
      <c r="J4" s="116"/>
      <c r="K4" s="116"/>
      <c r="L4" s="116"/>
      <c r="M4" s="116"/>
      <c r="N4" s="116"/>
      <c r="O4" s="116"/>
    </row>
    <row r="5" spans="1:16" ht="15" customHeight="1">
      <c r="A5" s="191" t="s">
        <v>1</v>
      </c>
      <c r="B5" s="191"/>
      <c r="C5" s="116" t="s">
        <v>307</v>
      </c>
      <c r="D5" s="116"/>
      <c r="E5" s="116"/>
      <c r="F5" s="116"/>
      <c r="G5" s="116"/>
      <c r="H5" s="116"/>
      <c r="I5" s="116"/>
      <c r="J5" s="116"/>
      <c r="K5" s="116"/>
      <c r="L5" s="116"/>
      <c r="M5" s="116"/>
      <c r="N5" s="116"/>
      <c r="O5" s="116"/>
    </row>
    <row r="6" spans="1:16" ht="15" customHeight="1">
      <c r="A6" s="191" t="s">
        <v>2</v>
      </c>
      <c r="B6" s="191"/>
      <c r="C6" s="109" t="s">
        <v>308</v>
      </c>
      <c r="D6" s="109"/>
      <c r="E6" s="109"/>
      <c r="F6" s="109"/>
      <c r="G6" s="109"/>
      <c r="H6" s="109"/>
      <c r="I6" s="109"/>
      <c r="J6" s="109"/>
      <c r="K6" s="109"/>
      <c r="L6" s="109"/>
      <c r="M6" s="109"/>
      <c r="N6" s="109"/>
      <c r="O6" s="109"/>
    </row>
    <row r="7" spans="1:16">
      <c r="A7" s="191" t="s">
        <v>3</v>
      </c>
      <c r="B7" s="191"/>
      <c r="C7" s="192"/>
      <c r="D7" s="192"/>
      <c r="E7" s="192"/>
      <c r="F7" s="192"/>
      <c r="G7" s="192"/>
      <c r="H7" s="192"/>
      <c r="I7" s="192"/>
      <c r="J7" s="192"/>
      <c r="K7" s="192"/>
      <c r="L7" s="192"/>
      <c r="M7" s="192"/>
      <c r="N7" s="192"/>
      <c r="O7" s="192"/>
    </row>
    <row r="8" spans="1:16">
      <c r="A8" s="100" t="s">
        <v>324</v>
      </c>
      <c r="B8" s="22"/>
      <c r="C8" s="23"/>
      <c r="D8" s="23"/>
      <c r="E8" s="23"/>
      <c r="F8" s="23"/>
      <c r="G8" s="23"/>
      <c r="H8" s="23"/>
      <c r="I8" s="23"/>
      <c r="J8" s="23"/>
      <c r="K8" s="23"/>
      <c r="L8" s="23"/>
      <c r="M8" s="23"/>
      <c r="N8" s="24" t="s">
        <v>43</v>
      </c>
      <c r="O8" s="25">
        <f>O32</f>
        <v>0</v>
      </c>
    </row>
    <row r="9" spans="1:16">
      <c r="A9" s="22"/>
      <c r="B9" s="22"/>
      <c r="C9" s="23"/>
      <c r="D9" s="23"/>
      <c r="E9" s="23"/>
      <c r="F9" s="23"/>
      <c r="G9" s="23"/>
      <c r="H9" s="23"/>
      <c r="I9" s="23"/>
      <c r="J9" s="23"/>
      <c r="K9" s="23"/>
      <c r="L9" s="23"/>
      <c r="M9" s="23"/>
      <c r="N9" s="23"/>
      <c r="O9" s="24"/>
    </row>
    <row r="10" spans="1:16" ht="21" thickBot="1">
      <c r="A10" s="4"/>
      <c r="O10" s="91" t="str">
        <f>KOPTAME!A20</f>
        <v>Tāme sastādīta:</v>
      </c>
    </row>
    <row r="11" spans="1:16">
      <c r="A11" s="193" t="s">
        <v>4</v>
      </c>
      <c r="B11" s="196" t="s">
        <v>5</v>
      </c>
      <c r="C11" s="198" t="s">
        <v>21</v>
      </c>
      <c r="D11" s="200" t="s">
        <v>6</v>
      </c>
      <c r="E11" s="207" t="s">
        <v>11</v>
      </c>
      <c r="F11" s="208"/>
      <c r="G11" s="208"/>
      <c r="H11" s="208"/>
      <c r="I11" s="208"/>
      <c r="J11" s="209"/>
      <c r="K11" s="207" t="s">
        <v>12</v>
      </c>
      <c r="L11" s="208"/>
      <c r="M11" s="208"/>
      <c r="N11" s="208"/>
      <c r="O11" s="210"/>
    </row>
    <row r="12" spans="1:16" ht="69" thickBot="1">
      <c r="A12" s="194"/>
      <c r="B12" s="197"/>
      <c r="C12" s="199"/>
      <c r="D12" s="201"/>
      <c r="E12" s="20" t="s">
        <v>13</v>
      </c>
      <c r="F12" s="20" t="s">
        <v>14</v>
      </c>
      <c r="G12" s="20" t="s">
        <v>15</v>
      </c>
      <c r="H12" s="20" t="s">
        <v>16</v>
      </c>
      <c r="I12" s="20" t="s">
        <v>17</v>
      </c>
      <c r="J12" s="20" t="s">
        <v>18</v>
      </c>
      <c r="K12" s="20" t="s">
        <v>19</v>
      </c>
      <c r="L12" s="20" t="s">
        <v>15</v>
      </c>
      <c r="M12" s="20" t="s">
        <v>16</v>
      </c>
      <c r="N12" s="20" t="s">
        <v>17</v>
      </c>
      <c r="O12" s="21" t="s">
        <v>20</v>
      </c>
    </row>
    <row r="13" spans="1:16">
      <c r="A13" s="15"/>
      <c r="B13" s="16" t="s">
        <v>70</v>
      </c>
      <c r="C13" s="17"/>
      <c r="D13" s="18"/>
      <c r="E13" s="19"/>
      <c r="F13" s="19"/>
      <c r="G13" s="19"/>
      <c r="H13" s="19"/>
      <c r="I13" s="19"/>
      <c r="J13" s="19"/>
      <c r="K13" s="19"/>
      <c r="L13" s="19"/>
      <c r="M13" s="19"/>
      <c r="N13" s="19"/>
      <c r="O13" s="26"/>
    </row>
    <row r="14" spans="1:16">
      <c r="A14" s="141" t="s">
        <v>301</v>
      </c>
      <c r="B14" s="142" t="s">
        <v>282</v>
      </c>
      <c r="C14" s="135"/>
      <c r="D14" s="135"/>
      <c r="E14" s="12"/>
      <c r="F14" s="14"/>
      <c r="G14" s="12"/>
      <c r="H14" s="12"/>
      <c r="I14" s="12"/>
      <c r="J14" s="12"/>
      <c r="K14" s="12"/>
      <c r="L14" s="12"/>
      <c r="M14" s="12"/>
      <c r="N14" s="12"/>
      <c r="O14" s="13"/>
    </row>
    <row r="15" spans="1:16" ht="27.6">
      <c r="A15" s="140" t="s">
        <v>154</v>
      </c>
      <c r="B15" s="134" t="s">
        <v>283</v>
      </c>
      <c r="C15" s="135" t="s">
        <v>68</v>
      </c>
      <c r="D15" s="135">
        <v>2</v>
      </c>
      <c r="E15" s="12"/>
      <c r="F15" s="14"/>
      <c r="G15" s="12"/>
      <c r="H15" s="12"/>
      <c r="I15" s="12"/>
      <c r="J15" s="12">
        <f t="shared" ref="J15:J16" si="0">G15+H15+I15</f>
        <v>0</v>
      </c>
      <c r="K15" s="12">
        <f t="shared" ref="K15:K16" si="1">ROUND(D15*E15,2)</f>
        <v>0</v>
      </c>
      <c r="L15" s="12">
        <f t="shared" ref="L15:L16" si="2">ROUND(G15*D15,2)</f>
        <v>0</v>
      </c>
      <c r="M15" s="12">
        <f t="shared" ref="M15:M16" si="3">ROUND(H15*D15,2)</f>
        <v>0</v>
      </c>
      <c r="N15" s="12">
        <f t="shared" ref="N15:N16" si="4">ROUND(I15*D15,2)</f>
        <v>0</v>
      </c>
      <c r="O15" s="13">
        <f t="shared" ref="O15:O16" si="5">N15+M15+L15</f>
        <v>0</v>
      </c>
    </row>
    <row r="16" spans="1:16">
      <c r="A16" s="140" t="s">
        <v>155</v>
      </c>
      <c r="B16" s="134" t="s">
        <v>284</v>
      </c>
      <c r="C16" s="135" t="s">
        <v>68</v>
      </c>
      <c r="D16" s="135">
        <v>1</v>
      </c>
      <c r="E16" s="12"/>
      <c r="F16" s="14"/>
      <c r="G16" s="12"/>
      <c r="H16" s="12"/>
      <c r="I16" s="12"/>
      <c r="J16" s="12">
        <f t="shared" si="0"/>
        <v>0</v>
      </c>
      <c r="K16" s="12">
        <f t="shared" si="1"/>
        <v>0</v>
      </c>
      <c r="L16" s="12">
        <f t="shared" si="2"/>
        <v>0</v>
      </c>
      <c r="M16" s="12">
        <f t="shared" si="3"/>
        <v>0</v>
      </c>
      <c r="N16" s="12">
        <f t="shared" si="4"/>
        <v>0</v>
      </c>
      <c r="O16" s="13">
        <f t="shared" si="5"/>
        <v>0</v>
      </c>
    </row>
    <row r="17" spans="1:15">
      <c r="A17" s="140" t="s">
        <v>156</v>
      </c>
      <c r="B17" s="134" t="s">
        <v>285</v>
      </c>
      <c r="C17" s="135" t="s">
        <v>68</v>
      </c>
      <c r="D17" s="135">
        <v>1</v>
      </c>
      <c r="E17" s="12"/>
      <c r="F17" s="14"/>
      <c r="G17" s="12"/>
      <c r="H17" s="12"/>
      <c r="I17" s="12"/>
      <c r="J17" s="12">
        <f t="shared" ref="J17:J31" si="6">G17+H17+I17</f>
        <v>0</v>
      </c>
      <c r="K17" s="12">
        <f t="shared" ref="K17:K31" si="7">ROUND(D17*E17,2)</f>
        <v>0</v>
      </c>
      <c r="L17" s="12">
        <f t="shared" ref="L17:L31" si="8">ROUND(G17*D17,2)</f>
        <v>0</v>
      </c>
      <c r="M17" s="12">
        <f t="shared" ref="M17:M31" si="9">ROUND(H17*D17,2)</f>
        <v>0</v>
      </c>
      <c r="N17" s="12">
        <f t="shared" ref="N17:N31" si="10">ROUND(I17*D17,2)</f>
        <v>0</v>
      </c>
      <c r="O17" s="13">
        <f t="shared" ref="O17:O31" si="11">N17+M17+L17</f>
        <v>0</v>
      </c>
    </row>
    <row r="18" spans="1:15">
      <c r="A18" s="140" t="s">
        <v>157</v>
      </c>
      <c r="B18" s="134" t="s">
        <v>286</v>
      </c>
      <c r="C18" s="135" t="s">
        <v>68</v>
      </c>
      <c r="D18" s="135">
        <v>3</v>
      </c>
      <c r="E18" s="12"/>
      <c r="F18" s="14"/>
      <c r="G18" s="12"/>
      <c r="H18" s="12"/>
      <c r="I18" s="12"/>
      <c r="J18" s="12">
        <f t="shared" si="6"/>
        <v>0</v>
      </c>
      <c r="K18" s="12">
        <f t="shared" si="7"/>
        <v>0</v>
      </c>
      <c r="L18" s="12">
        <f t="shared" si="8"/>
        <v>0</v>
      </c>
      <c r="M18" s="12">
        <f t="shared" si="9"/>
        <v>0</v>
      </c>
      <c r="N18" s="12">
        <f t="shared" si="10"/>
        <v>0</v>
      </c>
      <c r="O18" s="13">
        <f t="shared" si="11"/>
        <v>0</v>
      </c>
    </row>
    <row r="19" spans="1:15">
      <c r="A19" s="140" t="s">
        <v>158</v>
      </c>
      <c r="B19" s="134" t="s">
        <v>287</v>
      </c>
      <c r="C19" s="135" t="s">
        <v>68</v>
      </c>
      <c r="D19" s="135">
        <v>1</v>
      </c>
      <c r="E19" s="12"/>
      <c r="F19" s="14"/>
      <c r="G19" s="12"/>
      <c r="H19" s="12"/>
      <c r="I19" s="12"/>
      <c r="J19" s="12">
        <f t="shared" si="6"/>
        <v>0</v>
      </c>
      <c r="K19" s="12">
        <f t="shared" si="7"/>
        <v>0</v>
      </c>
      <c r="L19" s="12">
        <f t="shared" si="8"/>
        <v>0</v>
      </c>
      <c r="M19" s="12">
        <f t="shared" si="9"/>
        <v>0</v>
      </c>
      <c r="N19" s="12">
        <f t="shared" si="10"/>
        <v>0</v>
      </c>
      <c r="O19" s="13">
        <f t="shared" si="11"/>
        <v>0</v>
      </c>
    </row>
    <row r="20" spans="1:15">
      <c r="A20" s="140" t="s">
        <v>159</v>
      </c>
      <c r="B20" s="134" t="s">
        <v>288</v>
      </c>
      <c r="C20" s="135" t="s">
        <v>246</v>
      </c>
      <c r="D20" s="135">
        <v>0.5</v>
      </c>
      <c r="E20" s="12"/>
      <c r="F20" s="14"/>
      <c r="G20" s="12"/>
      <c r="H20" s="12"/>
      <c r="I20" s="12"/>
      <c r="J20" s="12">
        <f t="shared" si="6"/>
        <v>0</v>
      </c>
      <c r="K20" s="12">
        <f t="shared" si="7"/>
        <v>0</v>
      </c>
      <c r="L20" s="12">
        <f t="shared" si="8"/>
        <v>0</v>
      </c>
      <c r="M20" s="12">
        <f t="shared" si="9"/>
        <v>0</v>
      </c>
      <c r="N20" s="12">
        <f t="shared" si="10"/>
        <v>0</v>
      </c>
      <c r="O20" s="13">
        <f t="shared" si="11"/>
        <v>0</v>
      </c>
    </row>
    <row r="21" spans="1:15">
      <c r="A21" s="140" t="s">
        <v>299</v>
      </c>
      <c r="B21" s="134" t="s">
        <v>289</v>
      </c>
      <c r="C21" s="135" t="s">
        <v>246</v>
      </c>
      <c r="D21" s="135">
        <v>0.6</v>
      </c>
      <c r="E21" s="12"/>
      <c r="F21" s="14"/>
      <c r="G21" s="12"/>
      <c r="H21" s="12"/>
      <c r="I21" s="12"/>
      <c r="J21" s="12">
        <f t="shared" si="6"/>
        <v>0</v>
      </c>
      <c r="K21" s="12">
        <f t="shared" si="7"/>
        <v>0</v>
      </c>
      <c r="L21" s="12">
        <f t="shared" si="8"/>
        <v>0</v>
      </c>
      <c r="M21" s="12">
        <f t="shared" si="9"/>
        <v>0</v>
      </c>
      <c r="N21" s="12">
        <f t="shared" si="10"/>
        <v>0</v>
      </c>
      <c r="O21" s="13">
        <f t="shared" si="11"/>
        <v>0</v>
      </c>
    </row>
    <row r="22" spans="1:15">
      <c r="A22" s="140" t="s">
        <v>300</v>
      </c>
      <c r="B22" s="134" t="s">
        <v>126</v>
      </c>
      <c r="C22" s="135" t="s">
        <v>247</v>
      </c>
      <c r="D22" s="135">
        <v>22</v>
      </c>
      <c r="E22" s="12"/>
      <c r="F22" s="14"/>
      <c r="G22" s="12"/>
      <c r="H22" s="12"/>
      <c r="I22" s="12"/>
      <c r="J22" s="12">
        <f t="shared" si="6"/>
        <v>0</v>
      </c>
      <c r="K22" s="12">
        <f t="shared" si="7"/>
        <v>0</v>
      </c>
      <c r="L22" s="12">
        <f t="shared" si="8"/>
        <v>0</v>
      </c>
      <c r="M22" s="12">
        <f t="shared" si="9"/>
        <v>0</v>
      </c>
      <c r="N22" s="12">
        <f t="shared" si="10"/>
        <v>0</v>
      </c>
      <c r="O22" s="13">
        <f t="shared" si="11"/>
        <v>0</v>
      </c>
    </row>
    <row r="23" spans="1:15">
      <c r="A23" s="140">
        <v>2</v>
      </c>
      <c r="B23" s="134" t="s">
        <v>290</v>
      </c>
      <c r="C23" s="135" t="s">
        <v>7</v>
      </c>
      <c r="D23" s="135">
        <v>1.5</v>
      </c>
      <c r="E23" s="12"/>
      <c r="F23" s="14"/>
      <c r="G23" s="12"/>
      <c r="H23" s="12"/>
      <c r="I23" s="12"/>
      <c r="J23" s="12">
        <f t="shared" si="6"/>
        <v>0</v>
      </c>
      <c r="K23" s="12">
        <f t="shared" si="7"/>
        <v>0</v>
      </c>
      <c r="L23" s="12">
        <f t="shared" si="8"/>
        <v>0</v>
      </c>
      <c r="M23" s="12">
        <f t="shared" si="9"/>
        <v>0</v>
      </c>
      <c r="N23" s="12">
        <f t="shared" si="10"/>
        <v>0</v>
      </c>
      <c r="O23" s="13">
        <f t="shared" si="11"/>
        <v>0</v>
      </c>
    </row>
    <row r="24" spans="1:15">
      <c r="A24" s="140">
        <v>3</v>
      </c>
      <c r="B24" s="134" t="s">
        <v>291</v>
      </c>
      <c r="C24" s="135" t="s">
        <v>68</v>
      </c>
      <c r="D24" s="135">
        <v>1</v>
      </c>
      <c r="E24" s="12"/>
      <c r="F24" s="14"/>
      <c r="G24" s="12"/>
      <c r="H24" s="12"/>
      <c r="I24" s="12"/>
      <c r="J24" s="12">
        <f t="shared" si="6"/>
        <v>0</v>
      </c>
      <c r="K24" s="12">
        <f t="shared" si="7"/>
        <v>0</v>
      </c>
      <c r="L24" s="12">
        <f t="shared" si="8"/>
        <v>0</v>
      </c>
      <c r="M24" s="12">
        <f t="shared" si="9"/>
        <v>0</v>
      </c>
      <c r="N24" s="12">
        <f t="shared" si="10"/>
        <v>0</v>
      </c>
      <c r="O24" s="13">
        <f t="shared" si="11"/>
        <v>0</v>
      </c>
    </row>
    <row r="25" spans="1:15">
      <c r="A25" s="140">
        <v>4</v>
      </c>
      <c r="B25" s="134" t="s">
        <v>292</v>
      </c>
      <c r="C25" s="135" t="s">
        <v>68</v>
      </c>
      <c r="D25" s="135">
        <v>1</v>
      </c>
      <c r="E25" s="12"/>
      <c r="F25" s="14"/>
      <c r="G25" s="12"/>
      <c r="H25" s="124"/>
      <c r="I25" s="12"/>
      <c r="J25" s="12">
        <f t="shared" si="6"/>
        <v>0</v>
      </c>
      <c r="K25" s="12">
        <f t="shared" si="7"/>
        <v>0</v>
      </c>
      <c r="L25" s="12">
        <f t="shared" si="8"/>
        <v>0</v>
      </c>
      <c r="M25" s="12">
        <f t="shared" si="9"/>
        <v>0</v>
      </c>
      <c r="N25" s="12">
        <f t="shared" si="10"/>
        <v>0</v>
      </c>
      <c r="O25" s="13">
        <f t="shared" si="11"/>
        <v>0</v>
      </c>
    </row>
    <row r="26" spans="1:15" ht="27.6">
      <c r="A26" s="140">
        <v>5</v>
      </c>
      <c r="B26" s="134" t="s">
        <v>293</v>
      </c>
      <c r="C26" s="135" t="s">
        <v>68</v>
      </c>
      <c r="D26" s="135">
        <v>1</v>
      </c>
      <c r="E26" s="12"/>
      <c r="F26" s="14"/>
      <c r="G26" s="12"/>
      <c r="H26" s="12"/>
      <c r="I26" s="12"/>
      <c r="J26" s="12">
        <f t="shared" si="6"/>
        <v>0</v>
      </c>
      <c r="K26" s="12">
        <f t="shared" si="7"/>
        <v>0</v>
      </c>
      <c r="L26" s="12">
        <f t="shared" si="8"/>
        <v>0</v>
      </c>
      <c r="M26" s="12">
        <f t="shared" si="9"/>
        <v>0</v>
      </c>
      <c r="N26" s="12">
        <f t="shared" si="10"/>
        <v>0</v>
      </c>
      <c r="O26" s="13">
        <f t="shared" si="11"/>
        <v>0</v>
      </c>
    </row>
    <row r="27" spans="1:15">
      <c r="A27" s="140">
        <v>6</v>
      </c>
      <c r="B27" s="134" t="s">
        <v>294</v>
      </c>
      <c r="C27" s="135" t="s">
        <v>68</v>
      </c>
      <c r="D27" s="135">
        <v>2</v>
      </c>
      <c r="E27" s="12"/>
      <c r="F27" s="14"/>
      <c r="G27" s="12"/>
      <c r="H27" s="12"/>
      <c r="I27" s="12"/>
      <c r="J27" s="12">
        <f t="shared" si="6"/>
        <v>0</v>
      </c>
      <c r="K27" s="12">
        <f t="shared" si="7"/>
        <v>0</v>
      </c>
      <c r="L27" s="12">
        <f t="shared" si="8"/>
        <v>0</v>
      </c>
      <c r="M27" s="12">
        <f t="shared" si="9"/>
        <v>0</v>
      </c>
      <c r="N27" s="12">
        <f t="shared" si="10"/>
        <v>0</v>
      </c>
      <c r="O27" s="13">
        <f t="shared" si="11"/>
        <v>0</v>
      </c>
    </row>
    <row r="28" spans="1:15">
      <c r="A28" s="140">
        <v>7</v>
      </c>
      <c r="B28" s="134" t="s">
        <v>295</v>
      </c>
      <c r="C28" s="125" t="s">
        <v>68</v>
      </c>
      <c r="D28" s="125">
        <v>1</v>
      </c>
      <c r="E28" s="12"/>
      <c r="F28" s="14"/>
      <c r="G28" s="12"/>
      <c r="H28" s="12"/>
      <c r="I28" s="12"/>
      <c r="J28" s="12">
        <f t="shared" si="6"/>
        <v>0</v>
      </c>
      <c r="K28" s="12">
        <f t="shared" si="7"/>
        <v>0</v>
      </c>
      <c r="L28" s="12">
        <f t="shared" si="8"/>
        <v>0</v>
      </c>
      <c r="M28" s="12">
        <f t="shared" si="9"/>
        <v>0</v>
      </c>
      <c r="N28" s="12">
        <f t="shared" si="10"/>
        <v>0</v>
      </c>
      <c r="O28" s="13">
        <f t="shared" si="11"/>
        <v>0</v>
      </c>
    </row>
    <row r="29" spans="1:15">
      <c r="A29" s="140">
        <v>8</v>
      </c>
      <c r="B29" s="134" t="s">
        <v>296</v>
      </c>
      <c r="C29" s="135" t="s">
        <v>249</v>
      </c>
      <c r="D29" s="135">
        <v>30</v>
      </c>
      <c r="E29" s="12"/>
      <c r="F29" s="14"/>
      <c r="G29" s="12"/>
      <c r="H29" s="12"/>
      <c r="I29" s="12"/>
      <c r="J29" s="12">
        <f t="shared" si="6"/>
        <v>0</v>
      </c>
      <c r="K29" s="12">
        <f t="shared" si="7"/>
        <v>0</v>
      </c>
      <c r="L29" s="12">
        <f t="shared" si="8"/>
        <v>0</v>
      </c>
      <c r="M29" s="12">
        <f t="shared" si="9"/>
        <v>0</v>
      </c>
      <c r="N29" s="12">
        <f t="shared" si="10"/>
        <v>0</v>
      </c>
      <c r="O29" s="13">
        <f t="shared" si="11"/>
        <v>0</v>
      </c>
    </row>
    <row r="30" spans="1:15">
      <c r="A30" s="140">
        <v>7</v>
      </c>
      <c r="B30" s="134" t="s">
        <v>297</v>
      </c>
      <c r="C30" s="135" t="s">
        <v>9</v>
      </c>
      <c r="D30" s="135">
        <v>2</v>
      </c>
      <c r="E30" s="12"/>
      <c r="F30" s="14"/>
      <c r="G30" s="12"/>
      <c r="H30" s="12"/>
      <c r="I30" s="12"/>
      <c r="J30" s="12">
        <f t="shared" si="6"/>
        <v>0</v>
      </c>
      <c r="K30" s="12">
        <f t="shared" si="7"/>
        <v>0</v>
      </c>
      <c r="L30" s="12">
        <f t="shared" si="8"/>
        <v>0</v>
      </c>
      <c r="M30" s="12">
        <f t="shared" si="9"/>
        <v>0</v>
      </c>
      <c r="N30" s="12">
        <f t="shared" si="10"/>
        <v>0</v>
      </c>
      <c r="O30" s="13">
        <f t="shared" si="11"/>
        <v>0</v>
      </c>
    </row>
    <row r="31" spans="1:15" ht="28.2" thickBot="1">
      <c r="A31" s="140">
        <v>8</v>
      </c>
      <c r="B31" s="134" t="s">
        <v>298</v>
      </c>
      <c r="C31" s="135" t="s">
        <v>10</v>
      </c>
      <c r="D31" s="135">
        <v>4</v>
      </c>
      <c r="E31" s="12"/>
      <c r="F31" s="14"/>
      <c r="G31" s="12"/>
      <c r="H31" s="12"/>
      <c r="I31" s="12"/>
      <c r="J31" s="12">
        <f t="shared" si="6"/>
        <v>0</v>
      </c>
      <c r="K31" s="12">
        <f t="shared" si="7"/>
        <v>0</v>
      </c>
      <c r="L31" s="12">
        <f t="shared" si="8"/>
        <v>0</v>
      </c>
      <c r="M31" s="12">
        <f t="shared" si="9"/>
        <v>0</v>
      </c>
      <c r="N31" s="12">
        <f t="shared" si="10"/>
        <v>0</v>
      </c>
      <c r="O31" s="13">
        <f t="shared" si="11"/>
        <v>0</v>
      </c>
    </row>
    <row r="32" spans="1:15" ht="14.4" thickBot="1">
      <c r="A32" s="204" t="s">
        <v>50</v>
      </c>
      <c r="B32" s="205"/>
      <c r="C32" s="205"/>
      <c r="D32" s="205"/>
      <c r="E32" s="205"/>
      <c r="F32" s="205"/>
      <c r="G32" s="205"/>
      <c r="H32" s="205"/>
      <c r="I32" s="205"/>
      <c r="J32" s="206"/>
      <c r="K32" s="77">
        <f>SUM(K14:K31)</f>
        <v>0</v>
      </c>
      <c r="L32" s="77">
        <f t="shared" ref="L32:N32" si="12">SUM(L14:L31)</f>
        <v>0</v>
      </c>
      <c r="M32" s="77">
        <f t="shared" si="12"/>
        <v>0</v>
      </c>
      <c r="N32" s="77">
        <f t="shared" si="12"/>
        <v>0</v>
      </c>
      <c r="O32" s="76">
        <f>SUM(O14:O31)</f>
        <v>0</v>
      </c>
    </row>
    <row r="33" spans="1:17">
      <c r="O33" s="11"/>
    </row>
    <row r="34" spans="1:17" s="29" customFormat="1">
      <c r="A34" s="91"/>
      <c r="B34" s="91" t="s">
        <v>52</v>
      </c>
      <c r="C34" s="203"/>
      <c r="D34" s="203"/>
      <c r="E34" s="203"/>
      <c r="F34" s="203"/>
      <c r="G34" s="203"/>
      <c r="H34" s="203"/>
      <c r="I34" s="203"/>
      <c r="J34" s="203"/>
      <c r="K34" s="203"/>
      <c r="L34" s="203"/>
      <c r="M34" s="203"/>
      <c r="N34" s="203"/>
      <c r="O34" s="203"/>
    </row>
    <row r="35" spans="1:17" s="29" customFormat="1">
      <c r="A35" s="93"/>
      <c r="B35" s="91"/>
      <c r="C35" s="156" t="s">
        <v>53</v>
      </c>
      <c r="D35" s="156"/>
      <c r="E35" s="156"/>
      <c r="F35" s="156"/>
      <c r="G35" s="156"/>
      <c r="H35" s="156"/>
      <c r="I35" s="156"/>
      <c r="J35" s="156"/>
      <c r="K35" s="156"/>
      <c r="L35" s="156"/>
      <c r="M35" s="156"/>
      <c r="N35" s="156"/>
      <c r="O35" s="156"/>
    </row>
    <row r="36" spans="1:17" s="29" customFormat="1">
      <c r="A36" s="91"/>
      <c r="B36" s="91" t="s">
        <v>54</v>
      </c>
      <c r="C36" s="111"/>
      <c r="D36" s="89"/>
      <c r="E36" s="89"/>
      <c r="F36" s="79"/>
      <c r="G36" s="79"/>
      <c r="H36" s="79"/>
      <c r="I36" s="79"/>
      <c r="J36" s="80"/>
      <c r="K36" s="80"/>
      <c r="L36" s="80"/>
      <c r="M36" s="80"/>
      <c r="N36" s="80"/>
    </row>
    <row r="37" spans="1:17" s="29" customFormat="1" ht="14.4">
      <c r="A37" s="91"/>
      <c r="B37" s="91"/>
      <c r="C37" s="90"/>
      <c r="D37" s="91"/>
      <c r="E37"/>
      <c r="F37" s="79"/>
      <c r="G37" s="79"/>
      <c r="H37" s="79"/>
      <c r="I37" s="79"/>
      <c r="J37" s="80"/>
      <c r="K37" s="81"/>
      <c r="L37" s="81"/>
      <c r="M37" s="81"/>
      <c r="N37" s="81"/>
    </row>
    <row r="38" spans="1:17" s="28" customFormat="1" ht="13.95" customHeight="1">
      <c r="A38" s="94"/>
      <c r="B38" s="202" t="s">
        <v>316</v>
      </c>
      <c r="C38" s="202"/>
      <c r="D38" s="202"/>
      <c r="E38" s="202"/>
      <c r="F38" s="202"/>
      <c r="G38" s="202"/>
      <c r="H38" s="202"/>
      <c r="I38" s="202"/>
      <c r="J38" s="202"/>
      <c r="K38" s="202"/>
      <c r="L38" s="202"/>
      <c r="M38" s="202"/>
      <c r="N38" s="202"/>
      <c r="O38" s="202"/>
      <c r="P38" s="126"/>
      <c r="Q38" s="126"/>
    </row>
    <row r="39" spans="1:17" s="28" customFormat="1">
      <c r="A39" s="94"/>
      <c r="B39" s="202"/>
      <c r="C39" s="202"/>
      <c r="D39" s="202"/>
      <c r="E39" s="202"/>
      <c r="F39" s="202"/>
      <c r="G39" s="202"/>
      <c r="H39" s="202"/>
      <c r="I39" s="202"/>
      <c r="J39" s="202"/>
      <c r="K39" s="202"/>
      <c r="L39" s="202"/>
      <c r="M39" s="202"/>
      <c r="N39" s="202"/>
      <c r="O39" s="202"/>
      <c r="P39" s="126"/>
      <c r="Q39" s="126"/>
    </row>
    <row r="40" spans="1:17" s="34" customFormat="1" ht="13.2" customHeight="1">
      <c r="A40" s="94"/>
      <c r="B40" s="202"/>
      <c r="C40" s="202"/>
      <c r="D40" s="202"/>
      <c r="E40" s="202"/>
      <c r="F40" s="202"/>
      <c r="G40" s="202"/>
      <c r="H40" s="202"/>
      <c r="I40" s="202"/>
      <c r="J40" s="202"/>
      <c r="K40" s="202"/>
      <c r="L40" s="202"/>
      <c r="M40" s="202"/>
      <c r="N40" s="202"/>
      <c r="O40" s="202"/>
      <c r="P40" s="126"/>
      <c r="Q40" s="126"/>
    </row>
    <row r="41" spans="1:17" s="5" customFormat="1">
      <c r="A41" s="10"/>
      <c r="B41" s="202"/>
      <c r="C41" s="202"/>
      <c r="D41" s="202"/>
      <c r="E41" s="202"/>
      <c r="F41" s="202"/>
      <c r="G41" s="202"/>
      <c r="H41" s="202"/>
      <c r="I41" s="202"/>
      <c r="J41" s="202"/>
      <c r="K41" s="202"/>
      <c r="L41" s="202"/>
      <c r="M41" s="202"/>
      <c r="N41" s="202"/>
      <c r="O41" s="202"/>
      <c r="P41" s="126"/>
      <c r="Q41" s="126"/>
    </row>
    <row r="42" spans="1:17" s="5" customFormat="1" ht="57.6" customHeight="1">
      <c r="A42" s="10"/>
      <c r="B42" s="202"/>
      <c r="C42" s="202"/>
      <c r="D42" s="202"/>
      <c r="E42" s="202"/>
      <c r="F42" s="202"/>
      <c r="G42" s="202"/>
      <c r="H42" s="202"/>
      <c r="I42" s="202"/>
      <c r="J42" s="202"/>
      <c r="K42" s="202"/>
      <c r="L42" s="202"/>
      <c r="M42" s="202"/>
      <c r="N42" s="202"/>
      <c r="O42" s="202"/>
      <c r="P42" s="126"/>
      <c r="Q42" s="126"/>
    </row>
    <row r="43" spans="1:17" s="5" customFormat="1">
      <c r="A43" s="10"/>
      <c r="B43" s="95"/>
      <c r="C43" s="1"/>
      <c r="P43" s="1"/>
    </row>
  </sheetData>
  <mergeCells count="16">
    <mergeCell ref="B38:O42"/>
    <mergeCell ref="C34:O34"/>
    <mergeCell ref="C35:O35"/>
    <mergeCell ref="A7:B7"/>
    <mergeCell ref="C7:O7"/>
    <mergeCell ref="A11:A12"/>
    <mergeCell ref="B11:B12"/>
    <mergeCell ref="C11:C12"/>
    <mergeCell ref="D11:D12"/>
    <mergeCell ref="E11:J11"/>
    <mergeCell ref="K11:O11"/>
    <mergeCell ref="A1:O1"/>
    <mergeCell ref="A4:B4"/>
    <mergeCell ref="A5:B5"/>
    <mergeCell ref="A6:B6"/>
    <mergeCell ref="A32:J32"/>
  </mergeCells>
  <phoneticPr fontId="94" type="noConversion"/>
  <conditionalFormatting sqref="K32:O32">
    <cfRule type="cellIs" dxfId="2" priority="1" operator="equal">
      <formula>0</formula>
    </cfRule>
  </conditionalFormatting>
  <printOptions horizontalCentered="1"/>
  <pageMargins left="0.31496062992125984" right="0.31496062992125984" top="0.74803149606299213" bottom="0.74803149606299213" header="0.31496062992125984" footer="0.31496062992125984"/>
  <pageSetup paperSize="9" scale="74" firstPageNumber="103" fitToHeight="0" orientation="landscape" useFirstPageNumber="1"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O30"/>
  <sheetViews>
    <sheetView showZeros="0" topLeftCell="A19" zoomScale="130" zoomScaleNormal="130" workbookViewId="0">
      <selection activeCell="B19" sqref="B19"/>
    </sheetView>
  </sheetViews>
  <sheetFormatPr defaultRowHeight="14.4"/>
  <cols>
    <col min="2" max="2" width="28.109375" customWidth="1"/>
  </cols>
  <sheetData>
    <row r="1" spans="1:15" ht="20.399999999999999">
      <c r="A1" s="195" t="s">
        <v>322</v>
      </c>
      <c r="B1" s="195"/>
      <c r="C1" s="195"/>
      <c r="D1" s="195"/>
      <c r="E1" s="195"/>
      <c r="F1" s="195"/>
      <c r="G1" s="195"/>
      <c r="H1" s="195"/>
      <c r="I1" s="195"/>
      <c r="J1" s="195"/>
      <c r="K1" s="195"/>
      <c r="L1" s="195"/>
      <c r="M1" s="195"/>
      <c r="N1" s="195"/>
      <c r="O1" s="195"/>
    </row>
    <row r="2" spans="1:15" ht="20.399999999999999">
      <c r="A2" s="2"/>
      <c r="B2" s="130"/>
      <c r="C2" s="130"/>
      <c r="D2" s="130"/>
      <c r="E2" s="130"/>
      <c r="F2" s="130"/>
      <c r="G2" s="130"/>
      <c r="H2" s="130"/>
      <c r="I2" s="130"/>
      <c r="J2" s="130"/>
      <c r="K2" s="130"/>
      <c r="L2" s="130"/>
      <c r="M2" s="130"/>
      <c r="N2" s="130"/>
      <c r="O2" s="130"/>
    </row>
    <row r="3" spans="1:15" ht="20.399999999999999">
      <c r="A3" s="2"/>
      <c r="B3" s="130"/>
      <c r="C3" s="130"/>
      <c r="D3" s="130"/>
      <c r="E3" s="130"/>
      <c r="F3" s="130"/>
      <c r="G3" s="130"/>
      <c r="H3" s="130"/>
      <c r="I3" s="130"/>
      <c r="J3" s="130"/>
      <c r="K3" s="130"/>
      <c r="L3" s="130"/>
      <c r="M3" s="130"/>
      <c r="N3" s="130"/>
      <c r="O3" s="130"/>
    </row>
    <row r="4" spans="1:15">
      <c r="A4" s="191" t="s">
        <v>0</v>
      </c>
      <c r="B4" s="191"/>
      <c r="C4" s="116" t="s">
        <v>307</v>
      </c>
      <c r="D4" s="116"/>
      <c r="E4" s="116"/>
      <c r="F4" s="116"/>
      <c r="G4" s="116"/>
      <c r="H4" s="116"/>
      <c r="I4" s="116"/>
      <c r="J4" s="116"/>
      <c r="K4" s="116"/>
      <c r="L4" s="116"/>
      <c r="M4" s="116"/>
      <c r="N4" s="116"/>
      <c r="O4" s="116"/>
    </row>
    <row r="5" spans="1:15">
      <c r="A5" s="191" t="s">
        <v>1</v>
      </c>
      <c r="B5" s="191"/>
      <c r="C5" s="116" t="s">
        <v>307</v>
      </c>
      <c r="D5" s="116"/>
      <c r="E5" s="116"/>
      <c r="F5" s="116"/>
      <c r="G5" s="116"/>
      <c r="H5" s="116"/>
      <c r="I5" s="116"/>
      <c r="J5" s="116"/>
      <c r="K5" s="116"/>
      <c r="L5" s="116"/>
      <c r="M5" s="116"/>
      <c r="N5" s="116"/>
      <c r="O5" s="116"/>
    </row>
    <row r="6" spans="1:15">
      <c r="A6" s="191" t="s">
        <v>2</v>
      </c>
      <c r="B6" s="191"/>
      <c r="C6" s="109" t="s">
        <v>308</v>
      </c>
      <c r="D6" s="109"/>
      <c r="E6" s="109"/>
      <c r="F6" s="109"/>
      <c r="G6" s="109"/>
      <c r="H6" s="109"/>
      <c r="I6" s="109"/>
      <c r="J6" s="109"/>
      <c r="K6" s="109"/>
      <c r="L6" s="109"/>
      <c r="M6" s="109"/>
      <c r="N6" s="109"/>
      <c r="O6" s="109"/>
    </row>
    <row r="7" spans="1:15">
      <c r="A7" s="191" t="s">
        <v>3</v>
      </c>
      <c r="B7" s="191"/>
      <c r="C7" s="192"/>
      <c r="D7" s="192"/>
      <c r="E7" s="192"/>
      <c r="F7" s="192"/>
      <c r="G7" s="192"/>
      <c r="H7" s="192"/>
      <c r="I7" s="192"/>
      <c r="J7" s="192"/>
      <c r="K7" s="192"/>
      <c r="L7" s="192"/>
      <c r="M7" s="192"/>
      <c r="N7" s="192"/>
      <c r="O7" s="192"/>
    </row>
    <row r="8" spans="1:15">
      <c r="A8" s="100" t="s">
        <v>324</v>
      </c>
      <c r="B8" s="128"/>
      <c r="C8" s="129"/>
      <c r="D8" s="129"/>
      <c r="E8" s="129"/>
      <c r="F8" s="129"/>
      <c r="G8" s="129"/>
      <c r="H8" s="129"/>
      <c r="I8" s="129"/>
      <c r="J8" s="129"/>
      <c r="K8" s="129"/>
      <c r="L8" s="129"/>
      <c r="M8" s="129"/>
      <c r="N8" s="24" t="s">
        <v>43</v>
      </c>
      <c r="O8" s="25">
        <f>O20</f>
        <v>0</v>
      </c>
    </row>
    <row r="9" spans="1:15">
      <c r="A9" s="128"/>
      <c r="B9" s="128"/>
      <c r="C9" s="129"/>
      <c r="D9" s="129"/>
      <c r="E9" s="129"/>
      <c r="F9" s="129"/>
      <c r="G9" s="129"/>
      <c r="H9" s="129"/>
      <c r="I9" s="129"/>
      <c r="J9" s="129"/>
      <c r="K9" s="129"/>
      <c r="L9" s="129"/>
      <c r="M9" s="129"/>
      <c r="N9" s="129"/>
      <c r="O9" s="24"/>
    </row>
    <row r="10" spans="1:15" ht="21" thickBot="1">
      <c r="A10" s="4"/>
      <c r="B10" s="1"/>
      <c r="C10" s="1"/>
      <c r="D10" s="5"/>
      <c r="E10" s="5"/>
      <c r="F10" s="5"/>
      <c r="G10" s="5"/>
      <c r="H10" s="5"/>
      <c r="I10" s="5"/>
      <c r="J10" s="5"/>
      <c r="K10" s="5"/>
      <c r="L10" s="5"/>
      <c r="M10" s="5"/>
      <c r="N10" s="5"/>
      <c r="O10" s="91" t="str">
        <f>KOPTAME!A20</f>
        <v>Tāme sastādīta:</v>
      </c>
    </row>
    <row r="11" spans="1:15">
      <c r="A11" s="193" t="s">
        <v>4</v>
      </c>
      <c r="B11" s="196" t="s">
        <v>5</v>
      </c>
      <c r="C11" s="198" t="s">
        <v>21</v>
      </c>
      <c r="D11" s="200" t="s">
        <v>6</v>
      </c>
      <c r="E11" s="207" t="s">
        <v>11</v>
      </c>
      <c r="F11" s="208"/>
      <c r="G11" s="208"/>
      <c r="H11" s="208"/>
      <c r="I11" s="208"/>
      <c r="J11" s="209"/>
      <c r="K11" s="207" t="s">
        <v>12</v>
      </c>
      <c r="L11" s="208"/>
      <c r="M11" s="208"/>
      <c r="N11" s="208"/>
      <c r="O11" s="210"/>
    </row>
    <row r="12" spans="1:15" ht="64.2" thickBot="1">
      <c r="A12" s="194"/>
      <c r="B12" s="197"/>
      <c r="C12" s="199"/>
      <c r="D12" s="201"/>
      <c r="E12" s="20" t="s">
        <v>13</v>
      </c>
      <c r="F12" s="20" t="s">
        <v>14</v>
      </c>
      <c r="G12" s="20" t="s">
        <v>15</v>
      </c>
      <c r="H12" s="20" t="s">
        <v>16</v>
      </c>
      <c r="I12" s="20" t="s">
        <v>17</v>
      </c>
      <c r="J12" s="20" t="s">
        <v>18</v>
      </c>
      <c r="K12" s="20" t="s">
        <v>19</v>
      </c>
      <c r="L12" s="20" t="s">
        <v>15</v>
      </c>
      <c r="M12" s="20" t="s">
        <v>16</v>
      </c>
      <c r="N12" s="20" t="s">
        <v>17</v>
      </c>
      <c r="O12" s="21" t="s">
        <v>20</v>
      </c>
    </row>
    <row r="13" spans="1:15">
      <c r="A13" s="15"/>
      <c r="B13" s="136" t="s">
        <v>70</v>
      </c>
      <c r="C13" s="137"/>
      <c r="D13" s="138"/>
      <c r="E13" s="19"/>
      <c r="F13" s="19"/>
      <c r="G13" s="19"/>
      <c r="H13" s="19"/>
      <c r="I13" s="19"/>
      <c r="J13" s="19"/>
      <c r="K13" s="19"/>
      <c r="L13" s="19"/>
      <c r="M13" s="19"/>
      <c r="N13" s="19"/>
      <c r="O13" s="26"/>
    </row>
    <row r="14" spans="1:15" ht="57.75" customHeight="1">
      <c r="A14" s="140" t="s">
        <v>301</v>
      </c>
      <c r="B14" s="134" t="s">
        <v>361</v>
      </c>
      <c r="C14" s="135" t="s">
        <v>7</v>
      </c>
      <c r="D14" s="135">
        <v>4.5</v>
      </c>
      <c r="E14" s="12"/>
      <c r="F14" s="14"/>
      <c r="G14" s="12"/>
      <c r="H14" s="12"/>
      <c r="I14" s="12"/>
      <c r="J14" s="12">
        <f t="shared" ref="J14" si="0">G14+H14+I14</f>
        <v>0</v>
      </c>
      <c r="K14" s="12">
        <f t="shared" ref="K14" si="1">ROUND(D14*E14,2)</f>
        <v>0</v>
      </c>
      <c r="L14" s="12">
        <f t="shared" ref="L14" si="2">ROUND(G14*D14,2)</f>
        <v>0</v>
      </c>
      <c r="M14" s="12">
        <f t="shared" ref="M14" si="3">ROUND(H14*D14,2)</f>
        <v>0</v>
      </c>
      <c r="N14" s="12">
        <f t="shared" ref="N14" si="4">ROUND(I14*D14,2)</f>
        <v>0</v>
      </c>
      <c r="O14" s="13">
        <f t="shared" ref="O14" si="5">N14+M14+L14</f>
        <v>0</v>
      </c>
    </row>
    <row r="15" spans="1:15" ht="60.9" customHeight="1">
      <c r="A15" s="140" t="s">
        <v>362</v>
      </c>
      <c r="B15" s="134" t="s">
        <v>368</v>
      </c>
      <c r="C15" s="135" t="s">
        <v>7</v>
      </c>
      <c r="D15" s="135">
        <v>4.5</v>
      </c>
      <c r="E15" s="12"/>
      <c r="F15" s="14"/>
      <c r="G15" s="12"/>
      <c r="H15" s="12"/>
      <c r="I15" s="12"/>
      <c r="J15" s="12">
        <f t="shared" ref="J15:J18" si="6">G15+H15+I15</f>
        <v>0</v>
      </c>
      <c r="K15" s="12">
        <f t="shared" ref="K15:K18" si="7">ROUND(D15*E15,2)</f>
        <v>0</v>
      </c>
      <c r="L15" s="12">
        <f t="shared" ref="L15:L18" si="8">ROUND(G15*D15,2)</f>
        <v>0</v>
      </c>
      <c r="M15" s="12">
        <f t="shared" ref="M15:M18" si="9">ROUND(H15*D15,2)</f>
        <v>0</v>
      </c>
      <c r="N15" s="12">
        <f t="shared" ref="N15:N18" si="10">ROUND(I15*D15,2)</f>
        <v>0</v>
      </c>
      <c r="O15" s="13">
        <f t="shared" ref="O15:O18" si="11">N15+M15+L15</f>
        <v>0</v>
      </c>
    </row>
    <row r="16" spans="1:15" ht="27.6">
      <c r="A16" s="140" t="s">
        <v>363</v>
      </c>
      <c r="B16" s="134" t="s">
        <v>367</v>
      </c>
      <c r="C16" s="135" t="s">
        <v>7</v>
      </c>
      <c r="D16" s="135">
        <v>3</v>
      </c>
      <c r="E16" s="12"/>
      <c r="F16" s="14"/>
      <c r="G16" s="12"/>
      <c r="H16" s="12"/>
      <c r="I16" s="12"/>
      <c r="J16" s="12">
        <f t="shared" si="6"/>
        <v>0</v>
      </c>
      <c r="K16" s="12">
        <f t="shared" si="7"/>
        <v>0</v>
      </c>
      <c r="L16" s="12">
        <f t="shared" si="8"/>
        <v>0</v>
      </c>
      <c r="M16" s="12">
        <f t="shared" si="9"/>
        <v>0</v>
      </c>
      <c r="N16" s="12">
        <f t="shared" si="10"/>
        <v>0</v>
      </c>
      <c r="O16" s="13">
        <f t="shared" si="11"/>
        <v>0</v>
      </c>
    </row>
    <row r="17" spans="1:15" ht="27.6">
      <c r="A17" s="140">
        <v>4</v>
      </c>
      <c r="B17" s="134" t="s">
        <v>366</v>
      </c>
      <c r="C17" s="135" t="s">
        <v>68</v>
      </c>
      <c r="D17" s="135">
        <v>1</v>
      </c>
      <c r="E17" s="12"/>
      <c r="F17" s="14"/>
      <c r="G17" s="12"/>
      <c r="H17" s="12"/>
      <c r="I17" s="12"/>
      <c r="J17" s="12">
        <f t="shared" si="6"/>
        <v>0</v>
      </c>
      <c r="K17" s="12">
        <f t="shared" si="7"/>
        <v>0</v>
      </c>
      <c r="L17" s="12">
        <f t="shared" si="8"/>
        <v>0</v>
      </c>
      <c r="M17" s="12">
        <f t="shared" si="9"/>
        <v>0</v>
      </c>
      <c r="N17" s="12">
        <f t="shared" si="10"/>
        <v>0</v>
      </c>
      <c r="O17" s="13">
        <f t="shared" si="11"/>
        <v>0</v>
      </c>
    </row>
    <row r="18" spans="1:15">
      <c r="A18" s="140">
        <v>5</v>
      </c>
      <c r="B18" s="134" t="s">
        <v>364</v>
      </c>
      <c r="C18" s="135" t="s">
        <v>365</v>
      </c>
      <c r="D18" s="135">
        <v>1</v>
      </c>
      <c r="E18" s="12"/>
      <c r="F18" s="14"/>
      <c r="G18" s="12"/>
      <c r="H18" s="12"/>
      <c r="I18" s="12"/>
      <c r="J18" s="12">
        <f t="shared" si="6"/>
        <v>0</v>
      </c>
      <c r="K18" s="12">
        <f t="shared" si="7"/>
        <v>0</v>
      </c>
      <c r="L18" s="12">
        <f t="shared" si="8"/>
        <v>0</v>
      </c>
      <c r="M18" s="12">
        <f t="shared" si="9"/>
        <v>0</v>
      </c>
      <c r="N18" s="12">
        <f t="shared" si="10"/>
        <v>0</v>
      </c>
      <c r="O18" s="13">
        <f t="shared" si="11"/>
        <v>0</v>
      </c>
    </row>
    <row r="19" spans="1:15" ht="15" thickBot="1">
      <c r="A19" s="140"/>
      <c r="B19" s="134"/>
      <c r="C19" s="135"/>
      <c r="D19" s="135"/>
      <c r="E19" s="12"/>
      <c r="F19" s="14"/>
      <c r="G19" s="12"/>
      <c r="H19" s="12"/>
      <c r="I19" s="12"/>
      <c r="J19" s="12"/>
      <c r="K19" s="12"/>
      <c r="L19" s="12"/>
      <c r="M19" s="12"/>
      <c r="N19" s="12"/>
      <c r="O19" s="13"/>
    </row>
    <row r="20" spans="1:15" ht="15" thickBot="1">
      <c r="A20" s="204" t="s">
        <v>50</v>
      </c>
      <c r="B20" s="205"/>
      <c r="C20" s="205"/>
      <c r="D20" s="205"/>
      <c r="E20" s="205"/>
      <c r="F20" s="205"/>
      <c r="G20" s="205"/>
      <c r="H20" s="205"/>
      <c r="I20" s="205"/>
      <c r="J20" s="206"/>
      <c r="K20" s="77">
        <f>SUM(K14:K19)</f>
        <v>0</v>
      </c>
      <c r="L20" s="77">
        <f>SUM(L14:L19)</f>
        <v>0</v>
      </c>
      <c r="M20" s="77">
        <f>SUM(M14:M19)</f>
        <v>0</v>
      </c>
      <c r="N20" s="77">
        <f>SUM(N14:N19)</f>
        <v>0</v>
      </c>
      <c r="O20" s="76">
        <f>SUM(O14:O19)</f>
        <v>0</v>
      </c>
    </row>
    <row r="21" spans="1:15">
      <c r="A21" s="10"/>
      <c r="B21" s="1"/>
      <c r="C21" s="1"/>
      <c r="D21" s="5"/>
      <c r="E21" s="5"/>
      <c r="F21" s="5"/>
      <c r="G21" s="5"/>
      <c r="H21" s="5"/>
      <c r="I21" s="5"/>
      <c r="J21" s="5"/>
      <c r="K21" s="5"/>
      <c r="L21" s="5"/>
      <c r="M21" s="5"/>
      <c r="N21" s="5"/>
      <c r="O21" s="11"/>
    </row>
    <row r="22" spans="1:15">
      <c r="A22" s="91"/>
      <c r="B22" s="91" t="s">
        <v>52</v>
      </c>
      <c r="C22" s="203"/>
      <c r="D22" s="203"/>
      <c r="E22" s="203"/>
      <c r="F22" s="203"/>
      <c r="G22" s="203"/>
      <c r="H22" s="203"/>
      <c r="I22" s="203"/>
      <c r="J22" s="203"/>
      <c r="K22" s="203"/>
      <c r="L22" s="203"/>
      <c r="M22" s="203"/>
      <c r="N22" s="203"/>
      <c r="O22" s="203"/>
    </row>
    <row r="23" spans="1:15">
      <c r="A23" s="93"/>
      <c r="B23" s="91"/>
      <c r="C23" s="156" t="s">
        <v>53</v>
      </c>
      <c r="D23" s="156"/>
      <c r="E23" s="156"/>
      <c r="F23" s="156"/>
      <c r="G23" s="156"/>
      <c r="H23" s="156"/>
      <c r="I23" s="156"/>
      <c r="J23" s="156"/>
      <c r="K23" s="156"/>
      <c r="L23" s="156"/>
      <c r="M23" s="156"/>
      <c r="N23" s="156"/>
      <c r="O23" s="156"/>
    </row>
    <row r="24" spans="1:15">
      <c r="A24" s="91"/>
      <c r="B24" s="91" t="s">
        <v>54</v>
      </c>
      <c r="C24" s="127"/>
      <c r="D24" s="89"/>
      <c r="E24" s="89"/>
      <c r="F24" s="79"/>
      <c r="G24" s="79"/>
      <c r="H24" s="79"/>
      <c r="I24" s="79"/>
      <c r="J24" s="80"/>
      <c r="K24" s="80"/>
      <c r="L24" s="80"/>
      <c r="M24" s="80"/>
      <c r="N24" s="80"/>
      <c r="O24" s="29"/>
    </row>
    <row r="25" spans="1:15">
      <c r="A25" s="91"/>
      <c r="B25" s="91"/>
      <c r="C25" s="90"/>
      <c r="D25" s="91"/>
      <c r="F25" s="79"/>
      <c r="G25" s="79"/>
      <c r="H25" s="79"/>
      <c r="I25" s="79"/>
      <c r="J25" s="80"/>
      <c r="K25" s="81"/>
      <c r="L25" s="81"/>
      <c r="M25" s="81"/>
      <c r="N25" s="81"/>
      <c r="O25" s="29"/>
    </row>
    <row r="26" spans="1:15">
      <c r="A26" s="94"/>
      <c r="B26" s="202" t="s">
        <v>316</v>
      </c>
      <c r="C26" s="202"/>
      <c r="D26" s="202"/>
      <c r="E26" s="202"/>
      <c r="F26" s="202"/>
      <c r="G26" s="202"/>
      <c r="H26" s="202"/>
      <c r="I26" s="202"/>
      <c r="J26" s="202"/>
      <c r="K26" s="202"/>
      <c r="L26" s="202"/>
      <c r="M26" s="202"/>
      <c r="N26" s="202"/>
      <c r="O26" s="202"/>
    </row>
    <row r="27" spans="1:15">
      <c r="A27" s="94"/>
      <c r="B27" s="202"/>
      <c r="C27" s="202"/>
      <c r="D27" s="202"/>
      <c r="E27" s="202"/>
      <c r="F27" s="202"/>
      <c r="G27" s="202"/>
      <c r="H27" s="202"/>
      <c r="I27" s="202"/>
      <c r="J27" s="202"/>
      <c r="K27" s="202"/>
      <c r="L27" s="202"/>
      <c r="M27" s="202"/>
      <c r="N27" s="202"/>
      <c r="O27" s="202"/>
    </row>
    <row r="28" spans="1:15">
      <c r="A28" s="94"/>
      <c r="B28" s="202"/>
      <c r="C28" s="202"/>
      <c r="D28" s="202"/>
      <c r="E28" s="202"/>
      <c r="F28" s="202"/>
      <c r="G28" s="202"/>
      <c r="H28" s="202"/>
      <c r="I28" s="202"/>
      <c r="J28" s="202"/>
      <c r="K28" s="202"/>
      <c r="L28" s="202"/>
      <c r="M28" s="202"/>
      <c r="N28" s="202"/>
      <c r="O28" s="202"/>
    </row>
    <row r="29" spans="1:15">
      <c r="A29" s="10"/>
      <c r="B29" s="202"/>
      <c r="C29" s="202"/>
      <c r="D29" s="202"/>
      <c r="E29" s="202"/>
      <c r="F29" s="202"/>
      <c r="G29" s="202"/>
      <c r="H29" s="202"/>
      <c r="I29" s="202"/>
      <c r="J29" s="202"/>
      <c r="K29" s="202"/>
      <c r="L29" s="202"/>
      <c r="M29" s="202"/>
      <c r="N29" s="202"/>
      <c r="O29" s="202"/>
    </row>
    <row r="30" spans="1:15" ht="57.75" customHeight="1">
      <c r="A30" s="10"/>
      <c r="B30" s="202"/>
      <c r="C30" s="202"/>
      <c r="D30" s="202"/>
      <c r="E30" s="202"/>
      <c r="F30" s="202"/>
      <c r="G30" s="202"/>
      <c r="H30" s="202"/>
      <c r="I30" s="202"/>
      <c r="J30" s="202"/>
      <c r="K30" s="202"/>
      <c r="L30" s="202"/>
      <c r="M30" s="202"/>
      <c r="N30" s="202"/>
      <c r="O30" s="202"/>
    </row>
  </sheetData>
  <mergeCells count="16">
    <mergeCell ref="A20:J20"/>
    <mergeCell ref="C22:O22"/>
    <mergeCell ref="C23:O23"/>
    <mergeCell ref="B26:O30"/>
    <mergeCell ref="A11:A12"/>
    <mergeCell ref="B11:B12"/>
    <mergeCell ref="C11:C12"/>
    <mergeCell ref="D11:D12"/>
    <mergeCell ref="E11:J11"/>
    <mergeCell ref="K11:O11"/>
    <mergeCell ref="A1:O1"/>
    <mergeCell ref="A4:B4"/>
    <mergeCell ref="A5:B5"/>
    <mergeCell ref="A6:B6"/>
    <mergeCell ref="A7:B7"/>
    <mergeCell ref="C7:O7"/>
  </mergeCells>
  <phoneticPr fontId="94" type="noConversion"/>
  <conditionalFormatting sqref="K20:O20">
    <cfRule type="cellIs" dxfId="1" priority="1" operator="equal">
      <formula>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O57"/>
  <sheetViews>
    <sheetView showZeros="0" topLeftCell="A29" zoomScale="85" zoomScaleNormal="85" workbookViewId="0">
      <selection activeCell="B40" sqref="B40"/>
    </sheetView>
  </sheetViews>
  <sheetFormatPr defaultRowHeight="14.4"/>
  <cols>
    <col min="2" max="2" width="30.33203125" customWidth="1"/>
  </cols>
  <sheetData>
    <row r="1" spans="1:15" ht="20.399999999999999">
      <c r="A1" s="195" t="s">
        <v>323</v>
      </c>
      <c r="B1" s="195"/>
      <c r="C1" s="195"/>
      <c r="D1" s="195"/>
      <c r="E1" s="195"/>
      <c r="F1" s="195"/>
      <c r="G1" s="195"/>
      <c r="H1" s="195"/>
      <c r="I1" s="195"/>
      <c r="J1" s="195"/>
      <c r="K1" s="195"/>
      <c r="L1" s="195"/>
      <c r="M1" s="195"/>
      <c r="N1" s="195"/>
      <c r="O1" s="195"/>
    </row>
    <row r="2" spans="1:15" ht="20.399999999999999">
      <c r="A2" s="2"/>
      <c r="B2" s="130"/>
      <c r="C2" s="130"/>
      <c r="D2" s="130"/>
      <c r="E2" s="130"/>
      <c r="F2" s="130"/>
      <c r="G2" s="130"/>
      <c r="H2" s="130"/>
      <c r="I2" s="130"/>
      <c r="J2" s="130"/>
      <c r="K2" s="130"/>
      <c r="L2" s="130"/>
      <c r="M2" s="130"/>
      <c r="N2" s="130"/>
      <c r="O2" s="130"/>
    </row>
    <row r="3" spans="1:15" ht="20.399999999999999">
      <c r="A3" s="2"/>
      <c r="B3" s="130"/>
      <c r="C3" s="130"/>
      <c r="D3" s="130"/>
      <c r="E3" s="130"/>
      <c r="F3" s="130"/>
      <c r="G3" s="130"/>
      <c r="H3" s="130"/>
      <c r="I3" s="130"/>
      <c r="J3" s="130"/>
      <c r="K3" s="130"/>
      <c r="L3" s="130"/>
      <c r="M3" s="130"/>
      <c r="N3" s="130"/>
      <c r="O3" s="130"/>
    </row>
    <row r="4" spans="1:15">
      <c r="A4" s="191" t="s">
        <v>0</v>
      </c>
      <c r="B4" s="191"/>
      <c r="C4" s="116" t="s">
        <v>307</v>
      </c>
      <c r="D4" s="116"/>
      <c r="E4" s="116"/>
      <c r="F4" s="116"/>
      <c r="G4" s="116"/>
      <c r="H4" s="116"/>
      <c r="I4" s="116"/>
      <c r="J4" s="116"/>
      <c r="K4" s="116"/>
      <c r="L4" s="116"/>
      <c r="M4" s="116"/>
      <c r="N4" s="116"/>
      <c r="O4" s="116"/>
    </row>
    <row r="5" spans="1:15">
      <c r="A5" s="191" t="s">
        <v>1</v>
      </c>
      <c r="B5" s="191"/>
      <c r="C5" s="116" t="s">
        <v>307</v>
      </c>
      <c r="D5" s="116"/>
      <c r="E5" s="116"/>
      <c r="F5" s="116"/>
      <c r="G5" s="116"/>
      <c r="H5" s="116"/>
      <c r="I5" s="116"/>
      <c r="J5" s="116"/>
      <c r="K5" s="116"/>
      <c r="L5" s="116"/>
      <c r="M5" s="116"/>
      <c r="N5" s="116"/>
      <c r="O5" s="116"/>
    </row>
    <row r="6" spans="1:15">
      <c r="A6" s="191" t="s">
        <v>2</v>
      </c>
      <c r="B6" s="191"/>
      <c r="C6" s="109" t="s">
        <v>308</v>
      </c>
      <c r="D6" s="109"/>
      <c r="E6" s="109"/>
      <c r="F6" s="109"/>
      <c r="G6" s="109"/>
      <c r="H6" s="109"/>
      <c r="I6" s="109"/>
      <c r="J6" s="109"/>
      <c r="K6" s="109"/>
      <c r="L6" s="109"/>
      <c r="M6" s="109"/>
      <c r="N6" s="109"/>
      <c r="O6" s="109"/>
    </row>
    <row r="7" spans="1:15">
      <c r="A7" s="191" t="s">
        <v>3</v>
      </c>
      <c r="B7" s="191"/>
      <c r="C7" s="192"/>
      <c r="D7" s="192"/>
      <c r="E7" s="192"/>
      <c r="F7" s="192"/>
      <c r="G7" s="192"/>
      <c r="H7" s="192"/>
      <c r="I7" s="192"/>
      <c r="J7" s="192"/>
      <c r="K7" s="192"/>
      <c r="L7" s="192"/>
      <c r="M7" s="192"/>
      <c r="N7" s="192"/>
      <c r="O7" s="192"/>
    </row>
    <row r="8" spans="1:15">
      <c r="A8" s="100" t="s">
        <v>324</v>
      </c>
      <c r="B8" s="128"/>
      <c r="C8" s="129"/>
      <c r="D8" s="129"/>
      <c r="E8" s="129"/>
      <c r="F8" s="129"/>
      <c r="G8" s="129"/>
      <c r="H8" s="129"/>
      <c r="I8" s="129"/>
      <c r="J8" s="129"/>
      <c r="K8" s="129"/>
      <c r="L8" s="129"/>
      <c r="M8" s="129"/>
      <c r="N8" s="24" t="s">
        <v>43</v>
      </c>
      <c r="O8" s="25">
        <f>O47</f>
        <v>0</v>
      </c>
    </row>
    <row r="9" spans="1:15">
      <c r="A9" s="128"/>
      <c r="B9" s="128"/>
      <c r="C9" s="129"/>
      <c r="D9" s="129"/>
      <c r="E9" s="129"/>
      <c r="F9" s="129"/>
      <c r="G9" s="129"/>
      <c r="H9" s="129"/>
      <c r="I9" s="129"/>
      <c r="J9" s="129"/>
      <c r="K9" s="129"/>
      <c r="L9" s="129"/>
      <c r="M9" s="129"/>
      <c r="N9" s="129"/>
      <c r="O9" s="24"/>
    </row>
    <row r="10" spans="1:15" ht="21" thickBot="1">
      <c r="A10" s="4"/>
      <c r="B10" s="1"/>
      <c r="C10" s="1"/>
      <c r="D10" s="5"/>
      <c r="E10" s="5"/>
      <c r="F10" s="5"/>
      <c r="G10" s="5"/>
      <c r="H10" s="5"/>
      <c r="I10" s="5"/>
      <c r="J10" s="5"/>
      <c r="K10" s="5"/>
      <c r="L10" s="5"/>
      <c r="M10" s="5"/>
      <c r="N10" s="5"/>
      <c r="O10" s="91" t="str">
        <f>KOPTAME!A20</f>
        <v>Tāme sastādīta:</v>
      </c>
    </row>
    <row r="11" spans="1:15">
      <c r="A11" s="193" t="s">
        <v>4</v>
      </c>
      <c r="B11" s="196" t="s">
        <v>5</v>
      </c>
      <c r="C11" s="198" t="s">
        <v>21</v>
      </c>
      <c r="D11" s="200" t="s">
        <v>6</v>
      </c>
      <c r="E11" s="207" t="s">
        <v>11</v>
      </c>
      <c r="F11" s="208"/>
      <c r="G11" s="208"/>
      <c r="H11" s="208"/>
      <c r="I11" s="208"/>
      <c r="J11" s="209"/>
      <c r="K11" s="207" t="s">
        <v>12</v>
      </c>
      <c r="L11" s="208"/>
      <c r="M11" s="208"/>
      <c r="N11" s="208"/>
      <c r="O11" s="210"/>
    </row>
    <row r="12" spans="1:15" ht="64.8" thickBot="1">
      <c r="A12" s="194"/>
      <c r="B12" s="197"/>
      <c r="C12" s="199"/>
      <c r="D12" s="201"/>
      <c r="E12" s="20" t="s">
        <v>13</v>
      </c>
      <c r="F12" s="20" t="s">
        <v>14</v>
      </c>
      <c r="G12" s="20" t="s">
        <v>15</v>
      </c>
      <c r="H12" s="20" t="s">
        <v>16</v>
      </c>
      <c r="I12" s="20" t="s">
        <v>17</v>
      </c>
      <c r="J12" s="20" t="s">
        <v>18</v>
      </c>
      <c r="K12" s="20" t="s">
        <v>19</v>
      </c>
      <c r="L12" s="20" t="s">
        <v>15</v>
      </c>
      <c r="M12" s="20" t="s">
        <v>16</v>
      </c>
      <c r="N12" s="20" t="s">
        <v>17</v>
      </c>
      <c r="O12" s="21" t="s">
        <v>20</v>
      </c>
    </row>
    <row r="13" spans="1:15">
      <c r="A13" s="150" t="s">
        <v>370</v>
      </c>
      <c r="B13" s="151" t="s">
        <v>369</v>
      </c>
      <c r="C13" s="145"/>
      <c r="D13" s="146"/>
      <c r="E13" s="147"/>
      <c r="F13" s="147"/>
      <c r="G13" s="147"/>
      <c r="H13" s="147"/>
      <c r="I13" s="147"/>
      <c r="J13" s="147"/>
      <c r="K13" s="147"/>
      <c r="L13" s="147"/>
      <c r="M13" s="147"/>
      <c r="N13" s="147"/>
      <c r="O13" s="26"/>
    </row>
    <row r="14" spans="1:15" ht="27.6">
      <c r="A14" s="149" t="s">
        <v>301</v>
      </c>
      <c r="B14" s="153" t="s">
        <v>325</v>
      </c>
      <c r="C14" s="149"/>
      <c r="D14" s="149"/>
      <c r="E14" s="149"/>
      <c r="F14" s="149"/>
      <c r="G14" s="149"/>
      <c r="H14" s="149"/>
      <c r="I14" s="149"/>
      <c r="J14" s="149"/>
      <c r="K14" s="149"/>
      <c r="L14" s="149"/>
      <c r="M14" s="149"/>
      <c r="N14" s="149"/>
      <c r="O14" s="144"/>
    </row>
    <row r="15" spans="1:15" ht="55.2">
      <c r="A15" s="152" t="s">
        <v>154</v>
      </c>
      <c r="B15" s="139" t="s">
        <v>326</v>
      </c>
      <c r="C15" s="114" t="s">
        <v>327</v>
      </c>
      <c r="D15" s="114">
        <v>1</v>
      </c>
      <c r="E15" s="148"/>
      <c r="F15" s="143"/>
      <c r="G15" s="148"/>
      <c r="H15" s="148"/>
      <c r="I15" s="148"/>
      <c r="J15" s="148">
        <f t="shared" ref="J15:J30" si="0">G15+H15+I15</f>
        <v>0</v>
      </c>
      <c r="K15" s="148">
        <f t="shared" ref="K15:K30" si="1">ROUND(D15*E15,2)</f>
        <v>0</v>
      </c>
      <c r="L15" s="148">
        <f t="shared" ref="L15:L30" si="2">ROUND(G15*D15,2)</f>
        <v>0</v>
      </c>
      <c r="M15" s="148">
        <f t="shared" ref="M15:M30" si="3">ROUND(H15*D15,2)</f>
        <v>0</v>
      </c>
      <c r="N15" s="148">
        <f t="shared" ref="N15:N30" si="4">ROUND(I15*D15,2)</f>
        <v>0</v>
      </c>
      <c r="O15" s="13">
        <f t="shared" ref="O15:O30" si="5">N15+M15+L15</f>
        <v>0</v>
      </c>
    </row>
    <row r="16" spans="1:15" ht="41.4">
      <c r="A16" s="140" t="s">
        <v>155</v>
      </c>
      <c r="B16" s="134" t="s">
        <v>328</v>
      </c>
      <c r="C16" s="135" t="s">
        <v>327</v>
      </c>
      <c r="D16" s="135">
        <v>1</v>
      </c>
      <c r="E16" s="12"/>
      <c r="F16" s="14"/>
      <c r="G16" s="12"/>
      <c r="H16" s="12"/>
      <c r="I16" s="12"/>
      <c r="J16" s="12">
        <f t="shared" si="0"/>
        <v>0</v>
      </c>
      <c r="K16" s="12">
        <f t="shared" si="1"/>
        <v>0</v>
      </c>
      <c r="L16" s="12">
        <f t="shared" si="2"/>
        <v>0</v>
      </c>
      <c r="M16" s="12">
        <f t="shared" si="3"/>
        <v>0</v>
      </c>
      <c r="N16" s="12">
        <f t="shared" si="4"/>
        <v>0</v>
      </c>
      <c r="O16" s="13">
        <f t="shared" si="5"/>
        <v>0</v>
      </c>
    </row>
    <row r="17" spans="1:15" ht="27.6">
      <c r="A17" s="140" t="s">
        <v>156</v>
      </c>
      <c r="B17" s="134" t="s">
        <v>329</v>
      </c>
      <c r="C17" s="135" t="s">
        <v>327</v>
      </c>
      <c r="D17" s="135">
        <v>1</v>
      </c>
      <c r="E17" s="12"/>
      <c r="F17" s="14"/>
      <c r="G17" s="12"/>
      <c r="H17" s="12"/>
      <c r="I17" s="12"/>
      <c r="J17" s="12">
        <f t="shared" si="0"/>
        <v>0</v>
      </c>
      <c r="K17" s="12">
        <f t="shared" si="1"/>
        <v>0</v>
      </c>
      <c r="L17" s="12">
        <f t="shared" si="2"/>
        <v>0</v>
      </c>
      <c r="M17" s="12">
        <f t="shared" si="3"/>
        <v>0</v>
      </c>
      <c r="N17" s="12">
        <f t="shared" si="4"/>
        <v>0</v>
      </c>
      <c r="O17" s="13">
        <f t="shared" si="5"/>
        <v>0</v>
      </c>
    </row>
    <row r="18" spans="1:15" ht="27.6">
      <c r="A18" s="140" t="s">
        <v>157</v>
      </c>
      <c r="B18" s="134" t="s">
        <v>330</v>
      </c>
      <c r="C18" s="135" t="s">
        <v>327</v>
      </c>
      <c r="D18" s="135">
        <v>2</v>
      </c>
      <c r="E18" s="12"/>
      <c r="F18" s="14"/>
      <c r="G18" s="12"/>
      <c r="H18" s="12"/>
      <c r="I18" s="12"/>
      <c r="J18" s="12">
        <f t="shared" si="0"/>
        <v>0</v>
      </c>
      <c r="K18" s="12">
        <f t="shared" si="1"/>
        <v>0</v>
      </c>
      <c r="L18" s="12">
        <f t="shared" si="2"/>
        <v>0</v>
      </c>
      <c r="M18" s="12">
        <f t="shared" si="3"/>
        <v>0</v>
      </c>
      <c r="N18" s="12">
        <f t="shared" si="4"/>
        <v>0</v>
      </c>
      <c r="O18" s="13">
        <f t="shared" si="5"/>
        <v>0</v>
      </c>
    </row>
    <row r="19" spans="1:15" ht="41.4">
      <c r="A19" s="140" t="s">
        <v>158</v>
      </c>
      <c r="B19" s="134" t="s">
        <v>331</v>
      </c>
      <c r="C19" s="135" t="s">
        <v>327</v>
      </c>
      <c r="D19" s="135">
        <v>1</v>
      </c>
      <c r="E19" s="12"/>
      <c r="F19" s="14"/>
      <c r="G19" s="12"/>
      <c r="H19" s="12"/>
      <c r="I19" s="12"/>
      <c r="J19" s="12">
        <f t="shared" si="0"/>
        <v>0</v>
      </c>
      <c r="K19" s="12">
        <f t="shared" si="1"/>
        <v>0</v>
      </c>
      <c r="L19" s="12">
        <f t="shared" si="2"/>
        <v>0</v>
      </c>
      <c r="M19" s="12">
        <f t="shared" si="3"/>
        <v>0</v>
      </c>
      <c r="N19" s="12">
        <f t="shared" si="4"/>
        <v>0</v>
      </c>
      <c r="O19" s="13">
        <f t="shared" si="5"/>
        <v>0</v>
      </c>
    </row>
    <row r="20" spans="1:15" ht="69">
      <c r="A20" s="140" t="s">
        <v>159</v>
      </c>
      <c r="B20" s="134" t="s">
        <v>332</v>
      </c>
      <c r="C20" s="135" t="s">
        <v>327</v>
      </c>
      <c r="D20" s="135">
        <v>1</v>
      </c>
      <c r="E20" s="12"/>
      <c r="F20" s="14"/>
      <c r="G20" s="12"/>
      <c r="H20" s="12"/>
      <c r="I20" s="12"/>
      <c r="J20" s="12">
        <f t="shared" si="0"/>
        <v>0</v>
      </c>
      <c r="K20" s="12">
        <f t="shared" si="1"/>
        <v>0</v>
      </c>
      <c r="L20" s="12">
        <f t="shared" si="2"/>
        <v>0</v>
      </c>
      <c r="M20" s="12">
        <f t="shared" si="3"/>
        <v>0</v>
      </c>
      <c r="N20" s="12">
        <f t="shared" si="4"/>
        <v>0</v>
      </c>
      <c r="O20" s="13">
        <f t="shared" si="5"/>
        <v>0</v>
      </c>
    </row>
    <row r="21" spans="1:15" ht="55.2">
      <c r="A21" s="140" t="s">
        <v>299</v>
      </c>
      <c r="B21" s="134" t="s">
        <v>337</v>
      </c>
      <c r="C21" s="135" t="s">
        <v>327</v>
      </c>
      <c r="D21" s="135">
        <v>1</v>
      </c>
      <c r="E21" s="12"/>
      <c r="F21" s="14"/>
      <c r="G21" s="12"/>
      <c r="H21" s="12"/>
      <c r="I21" s="12"/>
      <c r="J21" s="12">
        <f t="shared" si="0"/>
        <v>0</v>
      </c>
      <c r="K21" s="12">
        <f t="shared" si="1"/>
        <v>0</v>
      </c>
      <c r="L21" s="12">
        <f t="shared" si="2"/>
        <v>0</v>
      </c>
      <c r="M21" s="12">
        <f t="shared" si="3"/>
        <v>0</v>
      </c>
      <c r="N21" s="12">
        <f t="shared" si="4"/>
        <v>0</v>
      </c>
      <c r="O21" s="13">
        <f t="shared" si="5"/>
        <v>0</v>
      </c>
    </row>
    <row r="22" spans="1:15" ht="41.4">
      <c r="A22" s="140" t="s">
        <v>300</v>
      </c>
      <c r="B22" s="134" t="s">
        <v>338</v>
      </c>
      <c r="C22" s="135" t="s">
        <v>327</v>
      </c>
      <c r="D22" s="135">
        <v>2</v>
      </c>
      <c r="E22" s="12"/>
      <c r="F22" s="14"/>
      <c r="G22" s="12"/>
      <c r="H22" s="12"/>
      <c r="I22" s="12"/>
      <c r="J22" s="12">
        <f t="shared" si="0"/>
        <v>0</v>
      </c>
      <c r="K22" s="12">
        <f t="shared" si="1"/>
        <v>0</v>
      </c>
      <c r="L22" s="12">
        <f t="shared" si="2"/>
        <v>0</v>
      </c>
      <c r="M22" s="12">
        <f t="shared" si="3"/>
        <v>0</v>
      </c>
      <c r="N22" s="12">
        <f t="shared" si="4"/>
        <v>0</v>
      </c>
      <c r="O22" s="13">
        <f t="shared" si="5"/>
        <v>0</v>
      </c>
    </row>
    <row r="23" spans="1:15" ht="55.2">
      <c r="A23" s="140" t="s">
        <v>333</v>
      </c>
      <c r="B23" s="134" t="s">
        <v>339</v>
      </c>
      <c r="C23" s="135" t="s">
        <v>327</v>
      </c>
      <c r="D23" s="135">
        <v>1</v>
      </c>
      <c r="E23" s="12"/>
      <c r="F23" s="14"/>
      <c r="G23" s="12"/>
      <c r="H23" s="12"/>
      <c r="I23" s="12"/>
      <c r="J23" s="12">
        <f t="shared" si="0"/>
        <v>0</v>
      </c>
      <c r="K23" s="12">
        <f t="shared" si="1"/>
        <v>0</v>
      </c>
      <c r="L23" s="12">
        <f t="shared" si="2"/>
        <v>0</v>
      </c>
      <c r="M23" s="12">
        <f t="shared" si="3"/>
        <v>0</v>
      </c>
      <c r="N23" s="12">
        <f t="shared" si="4"/>
        <v>0</v>
      </c>
      <c r="O23" s="13">
        <f t="shared" si="5"/>
        <v>0</v>
      </c>
    </row>
    <row r="24" spans="1:15" ht="41.4">
      <c r="A24" s="140" t="s">
        <v>334</v>
      </c>
      <c r="B24" s="134" t="s">
        <v>340</v>
      </c>
      <c r="C24" s="135" t="s">
        <v>327</v>
      </c>
      <c r="D24" s="135">
        <v>1</v>
      </c>
      <c r="E24" s="12"/>
      <c r="F24" s="14"/>
      <c r="G24" s="12"/>
      <c r="H24" s="12"/>
      <c r="I24" s="12"/>
      <c r="J24" s="12">
        <f t="shared" si="0"/>
        <v>0</v>
      </c>
      <c r="K24" s="12">
        <f t="shared" si="1"/>
        <v>0</v>
      </c>
      <c r="L24" s="12">
        <f t="shared" si="2"/>
        <v>0</v>
      </c>
      <c r="M24" s="12">
        <f t="shared" si="3"/>
        <v>0</v>
      </c>
      <c r="N24" s="12">
        <f t="shared" si="4"/>
        <v>0</v>
      </c>
      <c r="O24" s="13">
        <f t="shared" si="5"/>
        <v>0</v>
      </c>
    </row>
    <row r="25" spans="1:15" ht="55.2">
      <c r="A25" s="140" t="s">
        <v>335</v>
      </c>
      <c r="B25" s="134" t="s">
        <v>341</v>
      </c>
      <c r="C25" s="135" t="s">
        <v>327</v>
      </c>
      <c r="D25" s="135">
        <v>1</v>
      </c>
      <c r="E25" s="12"/>
      <c r="F25" s="14"/>
      <c r="G25" s="12"/>
      <c r="H25" s="124"/>
      <c r="I25" s="12"/>
      <c r="J25" s="12">
        <f t="shared" si="0"/>
        <v>0</v>
      </c>
      <c r="K25" s="12">
        <f t="shared" si="1"/>
        <v>0</v>
      </c>
      <c r="L25" s="12">
        <f t="shared" si="2"/>
        <v>0</v>
      </c>
      <c r="M25" s="12">
        <f t="shared" si="3"/>
        <v>0</v>
      </c>
      <c r="N25" s="12">
        <f t="shared" si="4"/>
        <v>0</v>
      </c>
      <c r="O25" s="13">
        <f t="shared" si="5"/>
        <v>0</v>
      </c>
    </row>
    <row r="26" spans="1:15" ht="41.4">
      <c r="A26" s="140" t="s">
        <v>336</v>
      </c>
      <c r="B26" s="134" t="s">
        <v>342</v>
      </c>
      <c r="C26" s="135" t="s">
        <v>327</v>
      </c>
      <c r="D26" s="135">
        <v>1</v>
      </c>
      <c r="E26" s="12"/>
      <c r="F26" s="14"/>
      <c r="G26" s="12"/>
      <c r="H26" s="12"/>
      <c r="I26" s="12"/>
      <c r="J26" s="12">
        <f t="shared" si="0"/>
        <v>0</v>
      </c>
      <c r="K26" s="12">
        <f t="shared" si="1"/>
        <v>0</v>
      </c>
      <c r="L26" s="12">
        <f t="shared" si="2"/>
        <v>0</v>
      </c>
      <c r="M26" s="12">
        <f t="shared" si="3"/>
        <v>0</v>
      </c>
      <c r="N26" s="12">
        <f t="shared" si="4"/>
        <v>0</v>
      </c>
      <c r="O26" s="13">
        <f t="shared" si="5"/>
        <v>0</v>
      </c>
    </row>
    <row r="27" spans="1:15">
      <c r="A27" s="149">
        <v>2</v>
      </c>
      <c r="B27" s="153" t="s">
        <v>343</v>
      </c>
      <c r="C27" s="149"/>
      <c r="D27" s="149"/>
      <c r="E27" s="149"/>
      <c r="F27" s="149"/>
      <c r="G27" s="149"/>
      <c r="H27" s="149"/>
      <c r="I27" s="149"/>
      <c r="J27" s="149"/>
      <c r="K27" s="149"/>
      <c r="L27" s="149"/>
      <c r="M27" s="149"/>
      <c r="N27" s="149"/>
      <c r="O27" s="149"/>
    </row>
    <row r="28" spans="1:15" ht="69">
      <c r="A28" s="140" t="s">
        <v>160</v>
      </c>
      <c r="B28" s="134" t="s">
        <v>373</v>
      </c>
      <c r="C28" s="135" t="s">
        <v>327</v>
      </c>
      <c r="D28" s="125">
        <v>1</v>
      </c>
      <c r="E28" s="12"/>
      <c r="F28" s="14"/>
      <c r="G28" s="12"/>
      <c r="H28" s="12"/>
      <c r="I28" s="12"/>
      <c r="J28" s="12">
        <f t="shared" si="0"/>
        <v>0</v>
      </c>
      <c r="K28" s="12">
        <f t="shared" si="1"/>
        <v>0</v>
      </c>
      <c r="L28" s="12">
        <f t="shared" si="2"/>
        <v>0</v>
      </c>
      <c r="M28" s="12">
        <f t="shared" si="3"/>
        <v>0</v>
      </c>
      <c r="N28" s="12">
        <f t="shared" si="4"/>
        <v>0</v>
      </c>
      <c r="O28" s="13">
        <f t="shared" si="5"/>
        <v>0</v>
      </c>
    </row>
    <row r="29" spans="1:15" ht="55.2">
      <c r="A29" s="140" t="s">
        <v>161</v>
      </c>
      <c r="B29" s="134" t="s">
        <v>344</v>
      </c>
      <c r="C29" s="135" t="s">
        <v>327</v>
      </c>
      <c r="D29" s="125">
        <v>1</v>
      </c>
      <c r="E29" s="12"/>
      <c r="F29" s="14"/>
      <c r="G29" s="12"/>
      <c r="H29" s="12"/>
      <c r="I29" s="12"/>
      <c r="J29" s="12">
        <f t="shared" si="0"/>
        <v>0</v>
      </c>
      <c r="K29" s="12">
        <f t="shared" si="1"/>
        <v>0</v>
      </c>
      <c r="L29" s="12">
        <f t="shared" si="2"/>
        <v>0</v>
      </c>
      <c r="M29" s="12">
        <f t="shared" si="3"/>
        <v>0</v>
      </c>
      <c r="N29" s="12">
        <f t="shared" si="4"/>
        <v>0</v>
      </c>
      <c r="O29" s="13">
        <f t="shared" si="5"/>
        <v>0</v>
      </c>
    </row>
    <row r="30" spans="1:15" ht="41.4">
      <c r="A30" s="140" t="s">
        <v>162</v>
      </c>
      <c r="B30" s="134" t="s">
        <v>345</v>
      </c>
      <c r="C30" s="135" t="s">
        <v>327</v>
      </c>
      <c r="D30" s="125">
        <v>1</v>
      </c>
      <c r="E30" s="12"/>
      <c r="F30" s="14"/>
      <c r="G30" s="12"/>
      <c r="H30" s="12"/>
      <c r="I30" s="12"/>
      <c r="J30" s="12">
        <f t="shared" si="0"/>
        <v>0</v>
      </c>
      <c r="K30" s="12">
        <f t="shared" si="1"/>
        <v>0</v>
      </c>
      <c r="L30" s="12">
        <f t="shared" si="2"/>
        <v>0</v>
      </c>
      <c r="M30" s="12">
        <f t="shared" si="3"/>
        <v>0</v>
      </c>
      <c r="N30" s="12">
        <f t="shared" si="4"/>
        <v>0</v>
      </c>
      <c r="O30" s="13">
        <f t="shared" si="5"/>
        <v>0</v>
      </c>
    </row>
    <row r="31" spans="1:15">
      <c r="A31" s="149">
        <v>3</v>
      </c>
      <c r="B31" s="153" t="s">
        <v>346</v>
      </c>
      <c r="C31" s="149"/>
      <c r="D31" s="149"/>
      <c r="E31" s="149"/>
      <c r="F31" s="149"/>
      <c r="G31" s="149"/>
      <c r="H31" s="149"/>
      <c r="I31" s="149"/>
      <c r="J31" s="149"/>
      <c r="K31" s="149"/>
      <c r="L31" s="149"/>
      <c r="M31" s="149"/>
      <c r="N31" s="149"/>
      <c r="O31" s="149"/>
    </row>
    <row r="32" spans="1:15">
      <c r="A32" s="140" t="s">
        <v>167</v>
      </c>
      <c r="B32" s="134" t="s">
        <v>347</v>
      </c>
      <c r="C32" s="135" t="s">
        <v>7</v>
      </c>
      <c r="D32" s="135">
        <v>5</v>
      </c>
      <c r="E32" s="12"/>
      <c r="F32" s="14"/>
      <c r="G32" s="12"/>
      <c r="H32" s="12"/>
      <c r="I32" s="12"/>
      <c r="J32" s="12">
        <f t="shared" ref="J32:J34" si="6">G32+H32+I32</f>
        <v>0</v>
      </c>
      <c r="K32" s="12">
        <f t="shared" ref="K32:K34" si="7">ROUND(D32*E32,2)</f>
        <v>0</v>
      </c>
      <c r="L32" s="12">
        <f t="shared" ref="L32:L34" si="8">ROUND(G32*D32,2)</f>
        <v>0</v>
      </c>
      <c r="M32" s="12">
        <f t="shared" ref="M32:M34" si="9">ROUND(H32*D32,2)</f>
        <v>0</v>
      </c>
      <c r="N32" s="12">
        <f t="shared" ref="N32:N34" si="10">ROUND(I32*D32,2)</f>
        <v>0</v>
      </c>
      <c r="O32" s="13">
        <f t="shared" ref="O32:O34" si="11">N32+M32+L32</f>
        <v>0</v>
      </c>
    </row>
    <row r="33" spans="1:15">
      <c r="A33" s="149" t="s">
        <v>371</v>
      </c>
      <c r="B33" s="153" t="s">
        <v>70</v>
      </c>
      <c r="C33" s="149"/>
      <c r="D33" s="149"/>
      <c r="E33" s="149"/>
      <c r="F33" s="149"/>
      <c r="G33" s="149"/>
      <c r="H33" s="149"/>
      <c r="I33" s="149"/>
      <c r="J33" s="149"/>
      <c r="K33" s="149"/>
      <c r="L33" s="149"/>
      <c r="M33" s="149"/>
      <c r="N33" s="149"/>
      <c r="O33" s="149"/>
    </row>
    <row r="34" spans="1:15" ht="27.6">
      <c r="A34" s="140" t="s">
        <v>188</v>
      </c>
      <c r="B34" s="134" t="s">
        <v>348</v>
      </c>
      <c r="C34" s="135" t="s">
        <v>327</v>
      </c>
      <c r="D34" s="125">
        <v>1</v>
      </c>
      <c r="E34" s="12"/>
      <c r="F34" s="14"/>
      <c r="G34" s="12"/>
      <c r="H34" s="12"/>
      <c r="I34" s="12"/>
      <c r="J34" s="12">
        <f t="shared" si="6"/>
        <v>0</v>
      </c>
      <c r="K34" s="12">
        <f t="shared" si="7"/>
        <v>0</v>
      </c>
      <c r="L34" s="12">
        <f t="shared" si="8"/>
        <v>0</v>
      </c>
      <c r="M34" s="12">
        <f t="shared" si="9"/>
        <v>0</v>
      </c>
      <c r="N34" s="12">
        <f t="shared" si="10"/>
        <v>0</v>
      </c>
      <c r="O34" s="13">
        <f t="shared" si="11"/>
        <v>0</v>
      </c>
    </row>
    <row r="35" spans="1:15" ht="27.6">
      <c r="A35" s="140" t="s">
        <v>190</v>
      </c>
      <c r="B35" s="134" t="s">
        <v>349</v>
      </c>
      <c r="C35" s="135" t="s">
        <v>327</v>
      </c>
      <c r="D35" s="125">
        <v>1</v>
      </c>
      <c r="E35" s="12"/>
      <c r="F35" s="14"/>
      <c r="G35" s="12"/>
      <c r="H35" s="12"/>
      <c r="I35" s="12"/>
      <c r="J35" s="12">
        <f t="shared" ref="J35:J39" si="12">G35+H35+I35</f>
        <v>0</v>
      </c>
      <c r="K35" s="12">
        <f t="shared" ref="K35:K39" si="13">ROUND(D35*E35,2)</f>
        <v>0</v>
      </c>
      <c r="L35" s="12">
        <f t="shared" ref="L35:L39" si="14">ROUND(G35*D35,2)</f>
        <v>0</v>
      </c>
      <c r="M35" s="12">
        <f t="shared" ref="M35:M39" si="15">ROUND(H35*D35,2)</f>
        <v>0</v>
      </c>
      <c r="N35" s="12">
        <f t="shared" ref="N35:N39" si="16">ROUND(I35*D35,2)</f>
        <v>0</v>
      </c>
      <c r="O35" s="13">
        <f t="shared" ref="O35:O39" si="17">N35+M35+L35</f>
        <v>0</v>
      </c>
    </row>
    <row r="36" spans="1:15" ht="27.6">
      <c r="A36" s="140" t="s">
        <v>189</v>
      </c>
      <c r="B36" s="134" t="s">
        <v>350</v>
      </c>
      <c r="C36" s="135" t="s">
        <v>7</v>
      </c>
      <c r="D36" s="125">
        <v>15</v>
      </c>
      <c r="E36" s="12"/>
      <c r="F36" s="14"/>
      <c r="G36" s="12"/>
      <c r="H36" s="12"/>
      <c r="I36" s="12"/>
      <c r="J36" s="12">
        <f t="shared" si="12"/>
        <v>0</v>
      </c>
      <c r="K36" s="12">
        <f t="shared" si="13"/>
        <v>0</v>
      </c>
      <c r="L36" s="12">
        <f t="shared" si="14"/>
        <v>0</v>
      </c>
      <c r="M36" s="12">
        <f t="shared" si="15"/>
        <v>0</v>
      </c>
      <c r="N36" s="12">
        <f t="shared" si="16"/>
        <v>0</v>
      </c>
      <c r="O36" s="13">
        <f t="shared" si="17"/>
        <v>0</v>
      </c>
    </row>
    <row r="37" spans="1:15" ht="27.6">
      <c r="A37" s="140" t="s">
        <v>191</v>
      </c>
      <c r="B37" s="134" t="s">
        <v>352</v>
      </c>
      <c r="C37" s="135" t="s">
        <v>7</v>
      </c>
      <c r="D37" s="135">
        <v>20</v>
      </c>
      <c r="E37" s="12"/>
      <c r="F37" s="14"/>
      <c r="G37" s="12"/>
      <c r="H37" s="12"/>
      <c r="I37" s="12"/>
      <c r="J37" s="12">
        <f t="shared" si="12"/>
        <v>0</v>
      </c>
      <c r="K37" s="12">
        <f t="shared" si="13"/>
        <v>0</v>
      </c>
      <c r="L37" s="12">
        <f t="shared" si="14"/>
        <v>0</v>
      </c>
      <c r="M37" s="12">
        <f t="shared" si="15"/>
        <v>0</v>
      </c>
      <c r="N37" s="12">
        <f t="shared" si="16"/>
        <v>0</v>
      </c>
      <c r="O37" s="13">
        <f t="shared" si="17"/>
        <v>0</v>
      </c>
    </row>
    <row r="38" spans="1:15" ht="27.6">
      <c r="A38" s="140" t="s">
        <v>192</v>
      </c>
      <c r="B38" s="134" t="s">
        <v>353</v>
      </c>
      <c r="C38" s="135" t="s">
        <v>7</v>
      </c>
      <c r="D38" s="135">
        <v>15</v>
      </c>
      <c r="E38" s="12"/>
      <c r="F38" s="14"/>
      <c r="G38" s="12"/>
      <c r="H38" s="12"/>
      <c r="I38" s="12"/>
      <c r="J38" s="12">
        <f t="shared" si="12"/>
        <v>0</v>
      </c>
      <c r="K38" s="12">
        <f t="shared" si="13"/>
        <v>0</v>
      </c>
      <c r="L38" s="12">
        <f t="shared" si="14"/>
        <v>0</v>
      </c>
      <c r="M38" s="12">
        <f t="shared" si="15"/>
        <v>0</v>
      </c>
      <c r="N38" s="12">
        <f t="shared" si="16"/>
        <v>0</v>
      </c>
      <c r="O38" s="13">
        <f t="shared" si="17"/>
        <v>0</v>
      </c>
    </row>
    <row r="39" spans="1:15" ht="27.6">
      <c r="A39" s="140" t="s">
        <v>193</v>
      </c>
      <c r="B39" s="134" t="s">
        <v>354</v>
      </c>
      <c r="C39" s="135" t="s">
        <v>7</v>
      </c>
      <c r="D39" s="135">
        <v>30</v>
      </c>
      <c r="E39" s="12"/>
      <c r="F39" s="14"/>
      <c r="G39" s="12"/>
      <c r="H39" s="12"/>
      <c r="I39" s="12"/>
      <c r="J39" s="12">
        <f t="shared" si="12"/>
        <v>0</v>
      </c>
      <c r="K39" s="12">
        <f t="shared" si="13"/>
        <v>0</v>
      </c>
      <c r="L39" s="12">
        <f t="shared" si="14"/>
        <v>0</v>
      </c>
      <c r="M39" s="12">
        <f t="shared" si="15"/>
        <v>0</v>
      </c>
      <c r="N39" s="12">
        <f t="shared" si="16"/>
        <v>0</v>
      </c>
      <c r="O39" s="13">
        <f t="shared" si="17"/>
        <v>0</v>
      </c>
    </row>
    <row r="40" spans="1:15" ht="27.6">
      <c r="A40" s="140" t="s">
        <v>194</v>
      </c>
      <c r="B40" s="134" t="s">
        <v>355</v>
      </c>
      <c r="C40" s="135" t="s">
        <v>7</v>
      </c>
      <c r="D40" s="135">
        <v>5</v>
      </c>
      <c r="E40" s="12"/>
      <c r="F40" s="14"/>
      <c r="G40" s="12"/>
      <c r="H40" s="12"/>
      <c r="I40" s="12"/>
      <c r="J40" s="12">
        <f t="shared" ref="J40:J43" si="18">G40+H40+I40</f>
        <v>0</v>
      </c>
      <c r="K40" s="12">
        <f t="shared" ref="K40:K43" si="19">ROUND(D40*E40,2)</f>
        <v>0</v>
      </c>
      <c r="L40" s="12">
        <f t="shared" ref="L40:L43" si="20">ROUND(G40*D40,2)</f>
        <v>0</v>
      </c>
      <c r="M40" s="12">
        <f t="shared" ref="M40:M43" si="21">ROUND(H40*D40,2)</f>
        <v>0</v>
      </c>
      <c r="N40" s="12">
        <f t="shared" ref="N40:N43" si="22">ROUND(I40*D40,2)</f>
        <v>0</v>
      </c>
      <c r="O40" s="13">
        <f t="shared" ref="O40:O43" si="23">N40+M40+L40</f>
        <v>0</v>
      </c>
    </row>
    <row r="41" spans="1:15" ht="27.6">
      <c r="A41" s="149" t="s">
        <v>372</v>
      </c>
      <c r="B41" s="153" t="s">
        <v>351</v>
      </c>
      <c r="C41" s="149"/>
      <c r="D41" s="149"/>
      <c r="E41" s="149"/>
      <c r="F41" s="149"/>
      <c r="G41" s="149"/>
      <c r="H41" s="149"/>
      <c r="I41" s="149"/>
      <c r="J41" s="149"/>
      <c r="K41" s="149"/>
      <c r="L41" s="149"/>
      <c r="M41" s="149"/>
      <c r="N41" s="149"/>
      <c r="O41" s="149"/>
    </row>
    <row r="42" spans="1:15">
      <c r="A42" s="140" t="s">
        <v>235</v>
      </c>
      <c r="B42" s="134" t="s">
        <v>357</v>
      </c>
      <c r="C42" s="135" t="s">
        <v>356</v>
      </c>
      <c r="D42" s="135">
        <v>1</v>
      </c>
      <c r="E42" s="12"/>
      <c r="F42" s="14"/>
      <c r="G42" s="12"/>
      <c r="H42" s="12"/>
      <c r="I42" s="12"/>
      <c r="J42" s="12">
        <f t="shared" si="18"/>
        <v>0</v>
      </c>
      <c r="K42" s="12">
        <f t="shared" si="19"/>
        <v>0</v>
      </c>
      <c r="L42" s="12">
        <f t="shared" si="20"/>
        <v>0</v>
      </c>
      <c r="M42" s="12">
        <f t="shared" si="21"/>
        <v>0</v>
      </c>
      <c r="N42" s="12">
        <f t="shared" si="22"/>
        <v>0</v>
      </c>
      <c r="O42" s="13">
        <f t="shared" si="23"/>
        <v>0</v>
      </c>
    </row>
    <row r="43" spans="1:15" ht="27.6">
      <c r="A43" s="140" t="s">
        <v>236</v>
      </c>
      <c r="B43" s="134" t="s">
        <v>358</v>
      </c>
      <c r="C43" s="135" t="s">
        <v>356</v>
      </c>
      <c r="D43" s="135">
        <v>1</v>
      </c>
      <c r="E43" s="12"/>
      <c r="F43" s="14"/>
      <c r="G43" s="12"/>
      <c r="H43" s="12"/>
      <c r="I43" s="12"/>
      <c r="J43" s="12">
        <f t="shared" si="18"/>
        <v>0</v>
      </c>
      <c r="K43" s="12">
        <f t="shared" si="19"/>
        <v>0</v>
      </c>
      <c r="L43" s="12">
        <f t="shared" si="20"/>
        <v>0</v>
      </c>
      <c r="M43" s="12">
        <f t="shared" si="21"/>
        <v>0</v>
      </c>
      <c r="N43" s="12">
        <f t="shared" si="22"/>
        <v>0</v>
      </c>
      <c r="O43" s="13">
        <f t="shared" si="23"/>
        <v>0</v>
      </c>
    </row>
    <row r="44" spans="1:15">
      <c r="A44" s="140" t="s">
        <v>237</v>
      </c>
      <c r="B44" s="134" t="s">
        <v>359</v>
      </c>
      <c r="C44" s="135" t="s">
        <v>356</v>
      </c>
      <c r="D44" s="135">
        <v>1</v>
      </c>
      <c r="E44" s="12"/>
      <c r="F44" s="14"/>
      <c r="G44" s="12"/>
      <c r="H44" s="12"/>
      <c r="I44" s="12"/>
      <c r="J44" s="12">
        <f t="shared" ref="J44:J46" si="24">G44+H44+I44</f>
        <v>0</v>
      </c>
      <c r="K44" s="12">
        <f t="shared" ref="K44:K46" si="25">ROUND(D44*E44,2)</f>
        <v>0</v>
      </c>
      <c r="L44" s="12">
        <f t="shared" ref="L44:L46" si="26">ROUND(G44*D44,2)</f>
        <v>0</v>
      </c>
      <c r="M44" s="12">
        <f t="shared" ref="M44:M46" si="27">ROUND(H44*D44,2)</f>
        <v>0</v>
      </c>
      <c r="N44" s="12">
        <f t="shared" ref="N44:N46" si="28">ROUND(I44*D44,2)</f>
        <v>0</v>
      </c>
      <c r="O44" s="13">
        <f t="shared" ref="O44:O46" si="29">N44+M44+L44</f>
        <v>0</v>
      </c>
    </row>
    <row r="45" spans="1:15">
      <c r="A45" s="140" t="s">
        <v>238</v>
      </c>
      <c r="B45" s="134" t="s">
        <v>360</v>
      </c>
      <c r="C45" s="135" t="s">
        <v>356</v>
      </c>
      <c r="D45" s="135">
        <v>1</v>
      </c>
      <c r="E45" s="12"/>
      <c r="F45" s="14"/>
      <c r="G45" s="12"/>
      <c r="H45" s="12"/>
      <c r="I45" s="12"/>
      <c r="J45" s="12">
        <f t="shared" si="24"/>
        <v>0</v>
      </c>
      <c r="K45" s="12">
        <f t="shared" si="25"/>
        <v>0</v>
      </c>
      <c r="L45" s="12">
        <f t="shared" si="26"/>
        <v>0</v>
      </c>
      <c r="M45" s="12">
        <f t="shared" si="27"/>
        <v>0</v>
      </c>
      <c r="N45" s="12">
        <f t="shared" si="28"/>
        <v>0</v>
      </c>
      <c r="O45" s="13">
        <f t="shared" si="29"/>
        <v>0</v>
      </c>
    </row>
    <row r="46" spans="1:15" ht="15" thickBot="1">
      <c r="A46" s="140" t="s">
        <v>239</v>
      </c>
      <c r="B46" s="134" t="s">
        <v>141</v>
      </c>
      <c r="C46" s="135" t="s">
        <v>356</v>
      </c>
      <c r="D46" s="135">
        <v>1</v>
      </c>
      <c r="E46" s="12"/>
      <c r="F46" s="14"/>
      <c r="G46" s="12"/>
      <c r="H46" s="12"/>
      <c r="I46" s="12"/>
      <c r="J46" s="12">
        <f t="shared" si="24"/>
        <v>0</v>
      </c>
      <c r="K46" s="12">
        <f t="shared" si="25"/>
        <v>0</v>
      </c>
      <c r="L46" s="12">
        <f t="shared" si="26"/>
        <v>0</v>
      </c>
      <c r="M46" s="12">
        <f t="shared" si="27"/>
        <v>0</v>
      </c>
      <c r="N46" s="12">
        <f t="shared" si="28"/>
        <v>0</v>
      </c>
      <c r="O46" s="13">
        <f t="shared" si="29"/>
        <v>0</v>
      </c>
    </row>
    <row r="47" spans="1:15" ht="15" thickBot="1">
      <c r="A47" s="204" t="s">
        <v>50</v>
      </c>
      <c r="B47" s="205"/>
      <c r="C47" s="205"/>
      <c r="D47" s="205"/>
      <c r="E47" s="205"/>
      <c r="F47" s="205"/>
      <c r="G47" s="205"/>
      <c r="H47" s="205"/>
      <c r="I47" s="205"/>
      <c r="J47" s="206"/>
      <c r="K47" s="77">
        <f>SUM(K14:K46)</f>
        <v>0</v>
      </c>
      <c r="L47" s="77">
        <f>SUM(L14:L46)</f>
        <v>0</v>
      </c>
      <c r="M47" s="77">
        <f>SUM(M14:M46)</f>
        <v>0</v>
      </c>
      <c r="N47" s="77">
        <f>SUM(N14:N46)</f>
        <v>0</v>
      </c>
      <c r="O47" s="76">
        <f>SUM(O14:O46)</f>
        <v>0</v>
      </c>
    </row>
    <row r="48" spans="1:15">
      <c r="A48" s="10"/>
      <c r="B48" s="1"/>
      <c r="C48" s="1"/>
      <c r="D48" s="5"/>
      <c r="E48" s="5"/>
      <c r="F48" s="5"/>
      <c r="G48" s="5"/>
      <c r="H48" s="5"/>
      <c r="I48" s="5"/>
      <c r="J48" s="5"/>
      <c r="K48" s="5"/>
      <c r="L48" s="5"/>
      <c r="M48" s="5"/>
      <c r="N48" s="5"/>
      <c r="O48" s="11"/>
    </row>
    <row r="49" spans="1:15">
      <c r="A49" s="91"/>
      <c r="B49" s="91" t="s">
        <v>52</v>
      </c>
      <c r="C49" s="203"/>
      <c r="D49" s="203"/>
      <c r="E49" s="203"/>
      <c r="F49" s="203"/>
      <c r="G49" s="203"/>
      <c r="H49" s="203"/>
      <c r="I49" s="203"/>
      <c r="J49" s="203"/>
      <c r="K49" s="203"/>
      <c r="L49" s="203"/>
      <c r="M49" s="203"/>
      <c r="N49" s="203"/>
      <c r="O49" s="203"/>
    </row>
    <row r="50" spans="1:15">
      <c r="A50" s="93"/>
      <c r="B50" s="91"/>
      <c r="C50" s="156" t="s">
        <v>53</v>
      </c>
      <c r="D50" s="156"/>
      <c r="E50" s="156"/>
      <c r="F50" s="156"/>
      <c r="G50" s="156"/>
      <c r="H50" s="156"/>
      <c r="I50" s="156"/>
      <c r="J50" s="156"/>
      <c r="K50" s="156"/>
      <c r="L50" s="156"/>
      <c r="M50" s="156"/>
      <c r="N50" s="156"/>
      <c r="O50" s="156"/>
    </row>
    <row r="51" spans="1:15">
      <c r="A51" s="91"/>
      <c r="B51" s="91" t="s">
        <v>54</v>
      </c>
      <c r="C51" s="127"/>
      <c r="D51" s="89"/>
      <c r="E51" s="89"/>
      <c r="F51" s="79"/>
      <c r="G51" s="79"/>
      <c r="H51" s="79"/>
      <c r="I51" s="79"/>
      <c r="J51" s="80"/>
      <c r="K51" s="80"/>
      <c r="L51" s="80"/>
      <c r="M51" s="80"/>
      <c r="N51" s="80"/>
      <c r="O51" s="29"/>
    </row>
    <row r="52" spans="1:15">
      <c r="A52" s="91"/>
      <c r="B52" s="91"/>
      <c r="C52" s="90"/>
      <c r="D52" s="91"/>
      <c r="F52" s="79"/>
      <c r="G52" s="79"/>
      <c r="H52" s="79"/>
      <c r="I52" s="79"/>
      <c r="J52" s="80"/>
      <c r="K52" s="81"/>
      <c r="L52" s="81"/>
      <c r="M52" s="81"/>
      <c r="N52" s="81"/>
      <c r="O52" s="29"/>
    </row>
    <row r="53" spans="1:15">
      <c r="A53" s="94"/>
      <c r="B53" s="202" t="s">
        <v>316</v>
      </c>
      <c r="C53" s="202"/>
      <c r="D53" s="202"/>
      <c r="E53" s="202"/>
      <c r="F53" s="202"/>
      <c r="G53" s="202"/>
      <c r="H53" s="202"/>
      <c r="I53" s="202"/>
      <c r="J53" s="202"/>
      <c r="K53" s="202"/>
      <c r="L53" s="202"/>
      <c r="M53" s="202"/>
      <c r="N53" s="202"/>
      <c r="O53" s="202"/>
    </row>
    <row r="54" spans="1:15">
      <c r="A54" s="94"/>
      <c r="B54" s="202"/>
      <c r="C54" s="202"/>
      <c r="D54" s="202"/>
      <c r="E54" s="202"/>
      <c r="F54" s="202"/>
      <c r="G54" s="202"/>
      <c r="H54" s="202"/>
      <c r="I54" s="202"/>
      <c r="J54" s="202"/>
      <c r="K54" s="202"/>
      <c r="L54" s="202"/>
      <c r="M54" s="202"/>
      <c r="N54" s="202"/>
      <c r="O54" s="202"/>
    </row>
    <row r="55" spans="1:15">
      <c r="A55" s="94"/>
      <c r="B55" s="202"/>
      <c r="C55" s="202"/>
      <c r="D55" s="202"/>
      <c r="E55" s="202"/>
      <c r="F55" s="202"/>
      <c r="G55" s="202"/>
      <c r="H55" s="202"/>
      <c r="I55" s="202"/>
      <c r="J55" s="202"/>
      <c r="K55" s="202"/>
      <c r="L55" s="202"/>
      <c r="M55" s="202"/>
      <c r="N55" s="202"/>
      <c r="O55" s="202"/>
    </row>
    <row r="56" spans="1:15">
      <c r="A56" s="10"/>
      <c r="B56" s="202"/>
      <c r="C56" s="202"/>
      <c r="D56" s="202"/>
      <c r="E56" s="202"/>
      <c r="F56" s="202"/>
      <c r="G56" s="202"/>
      <c r="H56" s="202"/>
      <c r="I56" s="202"/>
      <c r="J56" s="202"/>
      <c r="K56" s="202"/>
      <c r="L56" s="202"/>
      <c r="M56" s="202"/>
      <c r="N56" s="202"/>
      <c r="O56" s="202"/>
    </row>
    <row r="57" spans="1:15" ht="61.5" customHeight="1">
      <c r="A57" s="10"/>
      <c r="B57" s="202"/>
      <c r="C57" s="202"/>
      <c r="D57" s="202"/>
      <c r="E57" s="202"/>
      <c r="F57" s="202"/>
      <c r="G57" s="202"/>
      <c r="H57" s="202"/>
      <c r="I57" s="202"/>
      <c r="J57" s="202"/>
      <c r="K57" s="202"/>
      <c r="L57" s="202"/>
      <c r="M57" s="202"/>
      <c r="N57" s="202"/>
      <c r="O57" s="202"/>
    </row>
  </sheetData>
  <mergeCells count="16">
    <mergeCell ref="A47:J47"/>
    <mergeCell ref="C49:O49"/>
    <mergeCell ref="C50:O50"/>
    <mergeCell ref="B53:O57"/>
    <mergeCell ref="A11:A12"/>
    <mergeCell ref="B11:B12"/>
    <mergeCell ref="C11:C12"/>
    <mergeCell ref="D11:D12"/>
    <mergeCell ref="E11:J11"/>
    <mergeCell ref="K11:O11"/>
    <mergeCell ref="A1:O1"/>
    <mergeCell ref="A4:B4"/>
    <mergeCell ref="A5:B5"/>
    <mergeCell ref="A6:B6"/>
    <mergeCell ref="A7:B7"/>
    <mergeCell ref="C7:O7"/>
  </mergeCells>
  <phoneticPr fontId="94" type="noConversion"/>
  <conditionalFormatting sqref="K47:O47">
    <cfRule type="cellIs" dxfId="0" priority="1" operator="equal">
      <formula>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9</vt:i4>
      </vt:variant>
      <vt:variant>
        <vt:lpstr>Diapazoni ar nosaukumiem</vt:lpstr>
      </vt:variant>
      <vt:variant>
        <vt:i4>13</vt:i4>
      </vt:variant>
    </vt:vector>
  </HeadingPairs>
  <TitlesOfParts>
    <vt:vector size="22" baseType="lpstr">
      <vt:lpstr>KOPTAME</vt:lpstr>
      <vt:lpstr>Kopsavilkums</vt:lpstr>
      <vt:lpstr>KSS</vt:lpstr>
      <vt:lpstr>SPK</vt:lpstr>
      <vt:lpstr>K1</vt:lpstr>
      <vt:lpstr>K2</vt:lpstr>
      <vt:lpstr>KS-1</vt:lpstr>
      <vt:lpstr>ELT</vt:lpstr>
      <vt:lpstr>ESS-VAS</vt:lpstr>
      <vt:lpstr>'K1'!Drukas_apgabals</vt:lpstr>
      <vt:lpstr>'K2'!Drukas_apgabals</vt:lpstr>
      <vt:lpstr>Kopsavilkums!Drukas_apgabals</vt:lpstr>
      <vt:lpstr>KOPTAME!Drukas_apgabals</vt:lpstr>
      <vt:lpstr>'KS-1'!Drukas_apgabals</vt:lpstr>
      <vt:lpstr>KSS!Drukas_apgabals</vt:lpstr>
      <vt:lpstr>SPK!Drukas_apgabals</vt:lpstr>
      <vt:lpstr>'K1'!Drukāt_virsrakstus</vt:lpstr>
      <vt:lpstr>'K2'!Drukāt_virsrakstus</vt:lpstr>
      <vt:lpstr>Kopsavilkums!Drukāt_virsrakstus</vt:lpstr>
      <vt:lpstr>'KS-1'!Drukāt_virsrakstus</vt:lpstr>
      <vt:lpstr>KSS!Drukāt_virsrakstus</vt:lpstr>
      <vt:lpstr>SPK!Drukāt_virsrakstus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Monika Kristīne Sondore</cp:lastModifiedBy>
  <cp:lastPrinted>2021-10-14T10:45:08Z</cp:lastPrinted>
  <dcterms:created xsi:type="dcterms:W3CDTF">2020-04-07T12:29:57Z</dcterms:created>
  <dcterms:modified xsi:type="dcterms:W3CDTF">2024-03-04T12:33:47Z</dcterms:modified>
</cp:coreProperties>
</file>