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G:\PersonInfo\IVD\IEPIRKUMI\ATKLATI_KONKURSI\2023\RŪ-2023_194 Administratīvās ēkas iekšpagalma ieejas laukuma un kāpņu konstrukcijas atjaunošana Dzintara ielā 60, Rīgā (ZZ)\"/>
    </mc:Choice>
  </mc:AlternateContent>
  <xr:revisionPtr revIDLastSave="0" documentId="8_{CF2603A5-F7AD-4B63-B12B-6DF748675C74}" xr6:coauthVersionLast="47" xr6:coauthVersionMax="47" xr10:uidLastSave="{00000000-0000-0000-0000-000000000000}"/>
  <bookViews>
    <workbookView xWindow="-108" yWindow="-108" windowWidth="23256" windowHeight="12576" tabRatio="846" activeTab="5" xr2:uid="{00000000-000D-0000-FFFF-FFFF00000000}"/>
  </bookViews>
  <sheets>
    <sheet name="Kopt a" sheetId="1" r:id="rId1"/>
    <sheet name="Kops a" sheetId="2" r:id="rId2"/>
    <sheet name="Lt1" sheetId="3" r:id="rId3"/>
    <sheet name="Lt2" sheetId="4" r:id="rId4"/>
    <sheet name="Lt3" sheetId="7" r:id="rId5"/>
    <sheet name="Lt4" sheetId="8" r:id="rId6"/>
  </sheets>
  <definedNames>
    <definedName name="_xlnm.Print_Area" localSheetId="1">'Kops a'!$A$1:$I$38</definedName>
    <definedName name="_xlnm.Print_Area" localSheetId="0">'Kopt a'!$A$1:$C$31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1" i="8" l="1"/>
  <c r="C58" i="8"/>
  <c r="C55" i="8"/>
  <c r="C28" i="7"/>
  <c r="C25" i="7"/>
  <c r="C22" i="7"/>
  <c r="C91" i="4"/>
  <c r="C88" i="4"/>
  <c r="C85" i="4"/>
  <c r="C18" i="2" l="1"/>
  <c r="C17" i="2"/>
  <c r="A51" i="8"/>
  <c r="A47" i="8"/>
  <c r="A43" i="8"/>
  <c r="A30" i="8"/>
  <c r="A22" i="8"/>
  <c r="A17" i="8"/>
  <c r="N9" i="8"/>
  <c r="A18" i="7"/>
  <c r="A14" i="7"/>
  <c r="P10" i="7"/>
  <c r="N9" i="7"/>
  <c r="A17" i="4"/>
  <c r="A15" i="7" l="1"/>
  <c r="A81" i="4"/>
  <c r="A16" i="7" l="1"/>
  <c r="A17" i="7" s="1"/>
  <c r="A14" i="3"/>
  <c r="A15" i="3" l="1"/>
  <c r="A16" i="3" s="1"/>
  <c r="C29" i="3"/>
  <c r="C26" i="3"/>
  <c r="C23" i="3"/>
  <c r="A17" i="3" l="1"/>
  <c r="A18" i="3" s="1"/>
  <c r="D9" i="2"/>
  <c r="D8" i="7" s="1"/>
  <c r="D8" i="2"/>
  <c r="D7" i="2"/>
  <c r="D6" i="2"/>
  <c r="D7" i="8" l="1"/>
  <c r="D7" i="7"/>
  <c r="D5" i="7"/>
  <c r="D5" i="8"/>
  <c r="D6" i="8"/>
  <c r="D6" i="7"/>
  <c r="A22" i="4"/>
  <c r="A19" i="3"/>
  <c r="D7" i="4"/>
  <c r="D5" i="4"/>
  <c r="D6" i="4"/>
  <c r="D6" i="3"/>
  <c r="D7" i="3"/>
  <c r="D5" i="3"/>
  <c r="D8" i="3"/>
  <c r="C16" i="2"/>
  <c r="C15" i="2"/>
  <c r="N9" i="4" l="1"/>
  <c r="A30" i="4" l="1"/>
  <c r="A43" i="4" l="1"/>
  <c r="A47" i="4"/>
  <c r="N9" i="3" l="1"/>
  <c r="D1" i="3" l="1"/>
  <c r="A60" i="4" l="1"/>
  <c r="A61" i="4" s="1"/>
  <c r="A62" i="4" s="1"/>
  <c r="A63" i="4" s="1"/>
  <c r="A64" i="4" s="1"/>
  <c r="A65" i="4" s="1"/>
  <c r="A66" i="4" s="1"/>
  <c r="A67" i="4" s="1"/>
  <c r="A68" i="4" s="1"/>
  <c r="A69" i="4" s="1"/>
  <c r="A70" i="4" s="1"/>
  <c r="A71" i="4" s="1"/>
  <c r="A76" i="4" l="1"/>
  <c r="A72" i="4"/>
  <c r="A73" i="4" s="1"/>
  <c r="A75" i="4" l="1"/>
  <c r="A77" i="4" s="1"/>
  <c r="A78" i="4" s="1"/>
  <c r="A79" i="4" s="1"/>
  <c r="A80" i="4" s="1"/>
  <c r="A74" i="4"/>
</calcChain>
</file>

<file path=xl/sharedStrings.xml><?xml version="1.0" encoding="utf-8"?>
<sst xmlns="http://schemas.openxmlformats.org/spreadsheetml/2006/main" count="504" uniqueCount="187">
  <si>
    <t>APSTIPRINU</t>
  </si>
  <si>
    <t>(pasūtītāja paraksts un tā atsifrējums)</t>
  </si>
  <si>
    <t>Z.v.</t>
  </si>
  <si>
    <t>____________.gada____.____________</t>
  </si>
  <si>
    <t>Būvniecības koptāme</t>
  </si>
  <si>
    <t>Attiecināmās izmaksas</t>
  </si>
  <si>
    <t xml:space="preserve">Būves nosaukums: </t>
  </si>
  <si>
    <t xml:space="preserve">Objekta nosaukums: </t>
  </si>
  <si>
    <t xml:space="preserve">Objekta adrese: </t>
  </si>
  <si>
    <t xml:space="preserve">Pasūtījuma Nr: </t>
  </si>
  <si>
    <t>Nr. P.k.</t>
  </si>
  <si>
    <t>Objekta nosaukums</t>
  </si>
  <si>
    <t>Objekta izmaksas (EUR)</t>
  </si>
  <si>
    <t>Kopā:</t>
  </si>
  <si>
    <t>Sastādīja</t>
  </si>
  <si>
    <t>(paraksts un tā atšifrējums, datums)</t>
  </si>
  <si>
    <t>Sertifikāta Nr.</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</si>
  <si>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</si>
  <si>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</si>
  <si>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</si>
  <si>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</si>
  <si>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</si>
  <si>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</si>
  <si>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</si>
  <si>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</si>
  <si>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</si>
  <si>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</si>
  <si>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</si>
  <si>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</si>
  <si>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</si>
  <si>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</si>
  <si>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</si>
  <si>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</si>
  <si>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Lt-1</t>
  </si>
  <si>
    <t>Lt-2</t>
  </si>
  <si>
    <t>Kopā</t>
  </si>
  <si>
    <t xml:space="preserve">Virsizdevumi </t>
  </si>
  <si>
    <t>t.sk.darba aizsardzība</t>
  </si>
  <si>
    <t xml:space="preserve">Peļņa </t>
  </si>
  <si>
    <t>Pavisam kopā</t>
  </si>
  <si>
    <t>Pārbaudīja</t>
  </si>
  <si>
    <t xml:space="preserve">Lokālā tāme Nr. </t>
  </si>
  <si>
    <t>Tāmes  izmaksas  EUR</t>
  </si>
  <si>
    <t>Kods</t>
  </si>
  <si>
    <t>Darba nosaukums</t>
  </si>
  <si>
    <t>Mērvienība</t>
  </si>
  <si>
    <t>Daudzums</t>
  </si>
  <si>
    <t>Vienības izmaksas</t>
  </si>
  <si>
    <t>Kopā uz visu apjomu</t>
  </si>
  <si>
    <t>Laika norma (c/h)</t>
  </si>
  <si>
    <t>Darba samaksas likme (EUR/h)</t>
  </si>
  <si>
    <t>Darba alga (EUR)</t>
  </si>
  <si>
    <t>Būvizstrādājumi (EUR)</t>
  </si>
  <si>
    <t>Mehānismi (EUR)</t>
  </si>
  <si>
    <t>Kopā (EUR)</t>
  </si>
  <si>
    <t>gab</t>
  </si>
  <si>
    <t>m2</t>
  </si>
  <si>
    <t xml:space="preserve">Tiešās izmaksas kopā, t. sk. darba devēja sociālais nodoklis 23.59% </t>
  </si>
  <si>
    <t>Sertifikāta Nr</t>
  </si>
  <si>
    <t>m3</t>
  </si>
  <si>
    <t>kg</t>
  </si>
  <si>
    <t>Administratīvā ēka</t>
  </si>
  <si>
    <t>Dzintara iela 60, Rīga</t>
  </si>
  <si>
    <t>Šķembotas pamatnes izveide</t>
  </si>
  <si>
    <r>
      <t xml:space="preserve">Smilts, vidēji rupja, blietēta pa kārtām </t>
    </r>
    <r>
      <rPr>
        <u/>
        <sz val="8"/>
        <rFont val="Arial"/>
        <family val="2"/>
        <charset val="186"/>
      </rPr>
      <t>&lt;</t>
    </r>
    <r>
      <rPr>
        <sz val="8"/>
        <rFont val="Arial"/>
        <family val="2"/>
        <charset val="186"/>
      </rPr>
      <t xml:space="preserve"> </t>
    </r>
    <r>
      <rPr>
        <sz val="8"/>
        <rFont val="Arial"/>
        <family val="2"/>
      </rPr>
      <t>20cm</t>
    </r>
  </si>
  <si>
    <t>Kāpņu laukuma izbūve</t>
  </si>
  <si>
    <t>Vertikālā hidroizolācija (apakšzemes daļā)</t>
  </si>
  <si>
    <t>Betona remonta maisījums Sika MonoTop</t>
  </si>
  <si>
    <t>Papildmateriāli</t>
  </si>
  <si>
    <t>kpl.</t>
  </si>
  <si>
    <t>Šķembas fr. 0/45mm, h=150mm</t>
  </si>
  <si>
    <t>Dolomīta izsijas fr. 2/8mm, h=50mm</t>
  </si>
  <si>
    <t>tek.m</t>
  </si>
  <si>
    <t>Esošās kāpņu, laukuma, atbalstsienas u.c. konstrukciju demontāža, izvešana un utilizācija (pieņemta demontāža/ grunts izstrāde līdz -0,6m dziļumam. Apjomu precizēt dabā būvdarbu laikā. Apjoms uzrādīts blīvā veidā)</t>
  </si>
  <si>
    <t>Uzjumteņu jumta seguma un papildelementu demontāža</t>
  </si>
  <si>
    <t>Stiegrotas atbalstsienas izbūve, L=12,72m</t>
  </si>
  <si>
    <t>Stiegrotas kāpņu konstrukcijas izbūve, L=2,44m</t>
  </si>
  <si>
    <r>
      <t>Salizturīgas kārtas (vidēji rupja smilts) uzbērums blietējot pa kārtām ne biezākām kā 20cm, h</t>
    </r>
    <r>
      <rPr>
        <vertAlign val="subscript"/>
        <sz val="8"/>
        <rFont val="Arial"/>
        <family val="2"/>
        <charset val="186"/>
      </rPr>
      <t>vid</t>
    </r>
    <r>
      <rPr>
        <sz val="8"/>
        <rFont val="Arial"/>
        <family val="2"/>
      </rPr>
      <t>=890mm</t>
    </r>
  </si>
  <si>
    <t>tek.m.</t>
  </si>
  <si>
    <t>Durvju atdure</t>
  </si>
  <si>
    <t>Nerūsējošā tērauda margu un lenteru uzstādīšana</t>
  </si>
  <si>
    <t>l</t>
  </si>
  <si>
    <t>Esošo uzjumteņa balstu pamatu remonts vai atjaunošana izmantojot PVC Ø200mm paliekošo veidni</t>
  </si>
  <si>
    <t>Esošo metāla elementu (uzjumteņu balsti ar leņķdzelža siju) pretkorozijas apstrāde</t>
  </si>
  <si>
    <t>Špaktele (pieņemts 1kg/1m2/1mm)</t>
  </si>
  <si>
    <t>Ūdens bāzes mitrumizturīga krāsa ārdarbiem, betona virsmām (pieņemts 150ml/m2)</t>
  </si>
  <si>
    <t>Pagaidu stutes uzjumteņu balstīšanai (ja nepieciešams atjaunot balstu pamatus)</t>
  </si>
  <si>
    <t>Betons C35/45, XC4/XD3/XF4/XA1</t>
  </si>
  <si>
    <t>Kājslauķis ar drenāžu un AISI 316 nerūsējošā tērauda resti (Piem. ACO Vario 60x40cm, 4 gb. vai ekvivalents)</t>
  </si>
  <si>
    <t>Stiprinājumi (nerūsējošā tērauda)</t>
  </si>
  <si>
    <t>Piezīmes:</t>
  </si>
  <si>
    <t>Esošā velostatīva saudzīga demontāža un uzstādīšana atpakaļ</t>
  </si>
  <si>
    <t>Esošo augu / krūmu pārnešana vai izzāģēšana t.sk. sakņu sistēma</t>
  </si>
  <si>
    <t>Salizturīgas kārtas (vidēji rupja smilts) uzbērums blietējot pa kārtām ne biezākām kā 15cm, h=300mm</t>
  </si>
  <si>
    <t>Izlīdzinošā betona java M100, slīpums 10-30mm</t>
  </si>
  <si>
    <t>Hermētiķis (āra darbiem, elastīgs, PU vai ekvivalents)</t>
  </si>
  <si>
    <t>Grunts (pirms špaktelēšanas un krāsošanas, pieņemts 0,2kg/m2)</t>
  </si>
  <si>
    <r>
      <t>Stiegrojums Ø12, s.200x200mm, divās kārtās, aizsargslānis c</t>
    </r>
    <r>
      <rPr>
        <vertAlign val="subscript"/>
        <sz val="8"/>
        <rFont val="Arial"/>
        <family val="2"/>
        <charset val="186"/>
      </rPr>
      <t>nom</t>
    </r>
    <r>
      <rPr>
        <sz val="8"/>
        <rFont val="Arial"/>
        <family val="2"/>
      </rPr>
      <t>=50mm (pieņemts 150kg/m3)</t>
    </r>
  </si>
  <si>
    <t>Esošā asfaltbetona seguma demontāža. Pirms demontāžas darbiem iezāģēt savienojuma vietu.</t>
  </si>
  <si>
    <t xml:space="preserve">Betona apmale uz sķembu pamatnes un betona  atbilstoši CS2019 </t>
  </si>
  <si>
    <t>Drenāžas kanāls gar atbalstsienu ar AISI 316 nerūsējošā tērauda resti, smilšķērāju un citiem papildelementiem (Piem. ACO Multiline vai ekvivalents)</t>
  </si>
  <si>
    <t>Papildmateriāli (veidņi 2,5m2 un citi nepieciešamie materiāli darbu izpildei)</t>
  </si>
  <si>
    <t>Tāme sastādīta  2022. gada tirgus cenās, pamatojoties uz būvprojekta rasējumiem</t>
  </si>
  <si>
    <t>Šķembas fr. 0/45mm, h=250mm</t>
  </si>
  <si>
    <t>Papildmateriāli (veidņi 14m2 un citi nepieciešamie materiāli darbu izpildei, tai skaitā betona atbalstsienas stūru slīpēšana, plaknes nolīdzināšana)</t>
  </si>
  <si>
    <t>Laiduma pirmā un pēdējā pakāpiena marķēšana ar kontrastējošu, abrazīvu krāsojumu</t>
  </si>
  <si>
    <t>Bruģis - Prizma, ne mazāk kā 60mm biezs (Agresīvai videi - seguma apstrāde ar hidrofobu līdzekli. Bruģa rakstu - pirms izbūves saskaņot ar pasūtītāju)</t>
  </si>
  <si>
    <t>Asfaltbetons AC8 surf, h=5cm, tai skaitā saduršuves apstrāde ar karsto bitumu</t>
  </si>
  <si>
    <t>Bitumena ruļļmateriāla jumta segums ar papildelementiem - cinkota skārda lāseņi, lietusūdens teknes, notekas, stiprinājumi u.c. elementi (cinkoto elementu min loksnes biezums 0.45mm)</t>
  </si>
  <si>
    <t>AISI 316 nerūsējošā tērauda margas un lenteri (h=1,1m), apaļā caurule d42,2mm, sieniņas biezums min 2,0mm vai 40x40mm kvadrātcaurule AISI 316 ar sieniņas biezumu min 2,0mm</t>
  </si>
  <si>
    <t>Margu savienojuma vietu metināšana</t>
  </si>
  <si>
    <t>Uzbrauktuves izveide piekļuvei cilvēkiem ar īpašām vajadzībām</t>
  </si>
  <si>
    <r>
      <t xml:space="preserve">Smilts, vidēji rupja, blietēta pa kārtām </t>
    </r>
    <r>
      <rPr>
        <u/>
        <sz val="8"/>
        <rFont val="Arial"/>
        <family val="2"/>
        <charset val="186"/>
      </rPr>
      <t>&lt;</t>
    </r>
    <r>
      <rPr>
        <sz val="8"/>
        <rFont val="Arial"/>
        <family val="2"/>
        <charset val="186"/>
      </rPr>
      <t xml:space="preserve"> </t>
    </r>
    <r>
      <rPr>
        <sz val="8"/>
        <rFont val="Arial"/>
        <family val="2"/>
      </rPr>
      <t>20cm, h=40cm</t>
    </r>
  </si>
  <si>
    <t>Stiegrotas atbalstsienas izbūve, L=10,2m</t>
  </si>
  <si>
    <t>1.2.</t>
  </si>
  <si>
    <t>1.1.</t>
  </si>
  <si>
    <t>2.1.</t>
  </si>
  <si>
    <t>2.2.</t>
  </si>
  <si>
    <t>2.3.</t>
  </si>
  <si>
    <t>2.4.</t>
  </si>
  <si>
    <t>3.1.</t>
  </si>
  <si>
    <t>3.2.</t>
  </si>
  <si>
    <t>3.3.</t>
  </si>
  <si>
    <t>3.4.</t>
  </si>
  <si>
    <t>3.5.</t>
  </si>
  <si>
    <t>3.6.</t>
  </si>
  <si>
    <t>3.7.</t>
  </si>
  <si>
    <t>4.1.</t>
  </si>
  <si>
    <t>4.2.</t>
  </si>
  <si>
    <t>4.3.</t>
  </si>
  <si>
    <t>4.4.</t>
  </si>
  <si>
    <t>4.5.</t>
  </si>
  <si>
    <t>4.6.</t>
  </si>
  <si>
    <t>4.7.</t>
  </si>
  <si>
    <t>4.8.</t>
  </si>
  <si>
    <t>4.9.</t>
  </si>
  <si>
    <t>5.1.</t>
  </si>
  <si>
    <t>5.2.</t>
  </si>
  <si>
    <t>5.3.</t>
  </si>
  <si>
    <t>6.1.</t>
  </si>
  <si>
    <t>6.2.</t>
  </si>
  <si>
    <t>6.2.1.</t>
  </si>
  <si>
    <t>6.2.2.</t>
  </si>
  <si>
    <t>6.2.3.</t>
  </si>
  <si>
    <t>6.2.4.</t>
  </si>
  <si>
    <t>6.2.5.</t>
  </si>
  <si>
    <t>6.3.</t>
  </si>
  <si>
    <t>6.4.</t>
  </si>
  <si>
    <t>6.5.</t>
  </si>
  <si>
    <t>6.6.</t>
  </si>
  <si>
    <t>6.7.</t>
  </si>
  <si>
    <t>Esošā uzjumteņa atjaunošana (2 gab.)</t>
  </si>
  <si>
    <t>Esošā seguma atjaunošana saduru vietā ar izbūvētiem elementiem</t>
  </si>
  <si>
    <t>Apakšzemes drenāžas tīkli (kājslauķiem, laukumam un uzjumteņu notekām ar DN100, SN8,izplūdes cauruli un sifonu un citiem papildelementiem)</t>
  </si>
  <si>
    <t>Ārdarbu kanalizācijas caurule DN160, SN8, drenāžas tīklu pieslēkšanai esošiem lietus kanalizācijas tīkliem (h-1.2-1.6m)</t>
  </si>
  <si>
    <t>Kanalizācijas aka (pvc pamatne 315mm ar pieslēgumiem dn160, piemeram Wavin BSB tips, stāvcaurule dn 315, blīvgumijām un teleskopisko cauruli ar ķeta vāku</t>
  </si>
  <si>
    <t>DN160 caurules pievienošana esošā grodu akā, tajā skaitā cauruma kalšana grodā, aizsargčaulas betonēšana, izbūvētā tīkla pievienošana akai, akas tīrīšana</t>
  </si>
  <si>
    <t>4.10.</t>
  </si>
  <si>
    <t>4.11.</t>
  </si>
  <si>
    <t>4.12.</t>
  </si>
  <si>
    <t>__%</t>
  </si>
  <si>
    <t>Iekšpagalma ieejas laukuma un Kāpņu konstrukcijas atjaunošana.</t>
  </si>
  <si>
    <t>Objekts Nr.1 - Demontāžas darbi. Pagalma ieeja</t>
  </si>
  <si>
    <t>Objekts Nr.1 Kāpņu un uzjumteņa konstrukcijas atjaunošana. Pagalma ieeja</t>
  </si>
  <si>
    <t>1.</t>
  </si>
  <si>
    <t>2.</t>
  </si>
  <si>
    <t>3.</t>
  </si>
  <si>
    <t>4.</t>
  </si>
  <si>
    <t>Lt-3</t>
  </si>
  <si>
    <t>Lt-4</t>
  </si>
  <si>
    <t>Objekts Nr.2 - Demontāžas darbi. Tehniskā ieeja</t>
  </si>
  <si>
    <t>Objekts Nr.2 Kāpņu un lieveņa atjaunošana. Tehniskā ieeja</t>
  </si>
  <si>
    <t>Papildmateriāli (veidņi 21m2 un citi nepieciešamie materiāli darbu izpildei, tai skaitā betona atbalstsienas stūru slīpēšana, plaknes nolīdzināšana)</t>
  </si>
  <si>
    <t>Apakšzemes drenāžas tīkli (kājslauķim ar DN100, SN8, ar izplūdes cauruli sienā zaļā zonā un sifonu un citiem papildelementiem)</t>
  </si>
  <si>
    <t>Esošu metāla durvju un durvju kārbas sagatavošana krāsošanai (Rūsas attīrīšana, gruntēšana)</t>
  </si>
  <si>
    <t>Durvju un kārbas krāsošana dīvās kārtās ar pretkorozijas aizsardzības krāsu uz šķīdinātāju bāzes (tonis RAL7004)</t>
  </si>
  <si>
    <t>Esošo metāla durvju demontāža</t>
  </si>
  <si>
    <r>
      <t>Jaunu ieejas durvju ar izmēru (platums x augstums) 1630mmx2430mm izgatavošana un montāža: Durvju konstrukcija no alumīnija profila baltā krāsā, divviru, abas puses veramas, ar dalījumu pa vidu, Uw</t>
    </r>
    <r>
      <rPr>
        <sz val="8"/>
        <rFont val="Times New Roman"/>
        <family val="1"/>
        <charset val="186"/>
      </rPr>
      <t>≤</t>
    </r>
    <r>
      <rPr>
        <sz val="8"/>
        <rFont val="Arial"/>
        <family val="2"/>
        <charset val="186"/>
      </rPr>
      <t>1,3</t>
    </r>
  </si>
  <si>
    <t>Durvju apdare(noseglīstu montāža, ailes izbūve no ģipškartona, metāla stūra šinas montāža reģipsim, špaktelēšana, slīpēšana, krāsošana)</t>
  </si>
  <si>
    <t>Jaunu ieejas ugunsdrošu durvju ar izmēru (platums x augstums) 1930mmx2150mm izgatavošana un montāža: Durvju konstrukcija no alumīnija profila baltā krāsā, divviru, abas puses veramas, ar dalījumu pa vidu,un ugunsdrošu, armētu rūdīta stikla pildījumu</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</si>
  <si>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</si>
  <si>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</si>
  <si>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1. 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</si>
  <si>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</si>
  <si>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</si>
  <si>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</si>
  <si>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RŪ-2023/194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</si>
</sst>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
    <numFmt numFmtId="166" formatCode="0.0%"/>
  </numFmts>
  <fonts count="12" x14ac:knownFonts="1">
    <font>
      <sz val="11"/>
      <color theme="1"/>
      <name val="Calibri"/>
      <family val="2"/>
      <charset val="186"/>
      <scheme val="minor"/>
    </font>
    <font>
      <sz val="10"/>
      <name val="Arial"/>
      <family val="2"/>
      <charset val="186"/>
    </font>
    <font>
      <sz val="10"/>
      <name val="Arial"/>
      <family val="2"/>
      <charset val="204"/>
    </font>
    <font>
      <sz val="8"/>
      <name val="Arial"/>
      <family val="2"/>
    </font>
    <font>
      <b/>
      <sz val="8"/>
      <name val="Arial"/>
      <family val="2"/>
    </font>
    <font>
      <sz val="8"/>
      <name val="Arial"/>
      <family val="2"/>
      <charset val="186"/>
    </font>
    <font>
      <u/>
      <sz val="8"/>
      <name val="Arial"/>
      <family val="2"/>
      <charset val="186"/>
    </font>
    <font>
      <sz val="8"/>
      <name val="Calibri"/>
      <family val="2"/>
      <charset val="186"/>
      <scheme val="minor"/>
    </font>
    <font>
      <vertAlign val="subscript"/>
      <sz val="8"/>
      <name val="Arial"/>
      <family val="2"/>
      <charset val="186"/>
    </font>
    <font>
      <b/>
      <sz val="8"/>
      <name val="Arial"/>
      <family val="2"/>
      <charset val="186"/>
    </font>
    <font>
      <i/>
      <sz val="8"/>
      <name val="Arial"/>
      <family val="2"/>
      <charset val="186"/>
    </font>
    <font>
      <sz val="8"/>
      <name val="Times New Roman"/>
      <family val="1"/>
      <charset val="186"/>
    </font>
  </fonts>
  <fills count="2">
    <fill>
      <patternFill patternType="none"/>
    </fill>
    <fill>
      <patternFill patternType="gray125"/>
    </fill>
  </fills>
  <borders count="39">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1" fillId="0" borderId="0"/>
    <xf numFmtId="0" fontId="2" fillId="0" borderId="0"/>
  </cellStyleXfs>
  <cellXfs count="216">
    <xf numFmtId="0" fontId="0" fillId="0" borderId="0" xfId="0"/>
    <xf numFmtId="164" fontId="3" fillId="0" borderId="20" xfId="0" applyNumberFormat="1"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right" vertical="center"/>
    </xf>
    <xf numFmtId="165" fontId="3" fillId="0" borderId="0" xfId="0" applyNumberFormat="1" applyFont="1" applyAlignment="1">
      <alignment vertical="center"/>
    </xf>
    <xf numFmtId="0" fontId="3" fillId="0" borderId="0" xfId="0" applyFont="1"/>
    <xf numFmtId="0" fontId="3" fillId="0" borderId="0" xfId="0" applyFont="1" applyAlignment="1">
      <alignment horizontal="left"/>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right"/>
    </xf>
    <xf numFmtId="0" fontId="3" fillId="0" borderId="0" xfId="0" applyFont="1" applyAlignment="1">
      <alignment vertical="center" wrapText="1"/>
    </xf>
    <xf numFmtId="2" fontId="3" fillId="0" borderId="0" xfId="0" applyNumberFormat="1" applyFont="1" applyAlignment="1">
      <alignment horizontal="center" vertical="center"/>
    </xf>
    <xf numFmtId="2" fontId="3" fillId="0" borderId="0" xfId="0" applyNumberFormat="1" applyFont="1" applyAlignment="1">
      <alignment vertical="center"/>
    </xf>
    <xf numFmtId="14" fontId="3" fillId="0" borderId="0" xfId="0" applyNumberFormat="1" applyFont="1" applyAlignment="1">
      <alignment horizontal="right"/>
    </xf>
    <xf numFmtId="9" fontId="3" fillId="0" borderId="0" xfId="0" applyNumberFormat="1" applyFont="1" applyAlignment="1">
      <alignment horizontal="right"/>
    </xf>
    <xf numFmtId="0" fontId="4" fillId="0" borderId="0" xfId="0" applyFont="1" applyAlignment="1">
      <alignment horizontal="right" vertical="center"/>
    </xf>
    <xf numFmtId="14" fontId="3" fillId="0" borderId="0" xfId="0" applyNumberFormat="1" applyFont="1" applyAlignment="1">
      <alignment horizontal="left"/>
    </xf>
    <xf numFmtId="0" fontId="4" fillId="0" borderId="24" xfId="0" applyFont="1" applyBorder="1" applyAlignment="1">
      <alignment horizontal="center" vertical="center" textRotation="90" wrapText="1"/>
    </xf>
    <xf numFmtId="165" fontId="3" fillId="0" borderId="5" xfId="0" applyNumberFormat="1" applyFont="1" applyBorder="1" applyAlignment="1">
      <alignment horizontal="center" vertical="center"/>
    </xf>
    <xf numFmtId="0" fontId="3" fillId="0" borderId="31" xfId="0" applyFont="1" applyBorder="1" applyAlignment="1">
      <alignment horizontal="center" vertical="center" wrapText="1"/>
    </xf>
    <xf numFmtId="164" fontId="3" fillId="0" borderId="30" xfId="2" applyNumberFormat="1" applyFont="1" applyBorder="1" applyAlignment="1">
      <alignment horizontal="center" vertical="center"/>
    </xf>
    <xf numFmtId="164" fontId="3" fillId="0" borderId="31" xfId="2" applyNumberFormat="1" applyFont="1" applyBorder="1" applyAlignment="1">
      <alignment horizontal="center" vertical="center"/>
    </xf>
    <xf numFmtId="164" fontId="4" fillId="0" borderId="32" xfId="2" applyNumberFormat="1" applyFont="1" applyBorder="1" applyAlignment="1">
      <alignment horizontal="center" vertical="center"/>
    </xf>
    <xf numFmtId="0" fontId="3" fillId="0" borderId="19" xfId="0" applyFont="1" applyBorder="1" applyAlignment="1">
      <alignment wrapText="1"/>
    </xf>
    <xf numFmtId="164" fontId="4" fillId="0" borderId="20" xfId="2" applyNumberFormat="1" applyFont="1" applyBorder="1" applyAlignment="1">
      <alignment horizontal="center" vertical="center"/>
    </xf>
    <xf numFmtId="164" fontId="3" fillId="0" borderId="5" xfId="2" applyNumberFormat="1" applyFont="1" applyBorder="1" applyAlignment="1">
      <alignment horizontal="center" vertical="center"/>
    </xf>
    <xf numFmtId="164" fontId="3" fillId="0" borderId="19" xfId="2" applyNumberFormat="1" applyFont="1" applyBorder="1" applyAlignment="1">
      <alignment horizontal="center" vertical="center"/>
    </xf>
    <xf numFmtId="164" fontId="4" fillId="0" borderId="9" xfId="3" applyNumberFormat="1" applyFont="1" applyBorder="1" applyAlignment="1">
      <alignment horizontal="center" vertical="center"/>
    </xf>
    <xf numFmtId="164" fontId="4" fillId="0" borderId="12" xfId="3" applyNumberFormat="1" applyFont="1" applyBorder="1" applyAlignment="1">
      <alignment horizontal="center" vertical="center"/>
    </xf>
    <xf numFmtId="164" fontId="4" fillId="0" borderId="13" xfId="3" applyNumberFormat="1" applyFont="1" applyBorder="1" applyAlignment="1">
      <alignment horizontal="center" vertical="center"/>
    </xf>
    <xf numFmtId="9" fontId="3" fillId="0" borderId="28" xfId="0" applyNumberFormat="1" applyFont="1" applyBorder="1"/>
    <xf numFmtId="9" fontId="3" fillId="0" borderId="0" xfId="0" applyNumberFormat="1" applyFont="1"/>
    <xf numFmtId="165" fontId="3" fillId="0" borderId="1" xfId="0" applyNumberFormat="1" applyFont="1" applyBorder="1"/>
    <xf numFmtId="164" fontId="3" fillId="0" borderId="31" xfId="0" applyNumberFormat="1" applyFont="1" applyBorder="1" applyAlignment="1">
      <alignment vertical="top" wrapText="1"/>
    </xf>
    <xf numFmtId="164" fontId="3" fillId="0" borderId="32" xfId="0" applyNumberFormat="1" applyFont="1" applyBorder="1" applyAlignment="1">
      <alignment horizontal="center" vertical="center" wrapText="1"/>
    </xf>
    <xf numFmtId="164" fontId="3" fillId="0" borderId="19" xfId="0" applyNumberFormat="1" applyFont="1" applyBorder="1" applyAlignment="1">
      <alignment vertical="top" wrapText="1"/>
    </xf>
    <xf numFmtId="164" fontId="3" fillId="0" borderId="19" xfId="0" applyNumberFormat="1" applyFont="1" applyBorder="1" applyAlignment="1">
      <alignment horizontal="center" vertical="center" wrapText="1"/>
    </xf>
    <xf numFmtId="14" fontId="3" fillId="0" borderId="0" xfId="0" applyNumberFormat="1" applyFont="1"/>
    <xf numFmtId="0" fontId="4" fillId="0" borderId="0" xfId="0" applyFont="1" applyAlignment="1">
      <alignment horizontal="center"/>
    </xf>
    <xf numFmtId="0" fontId="3" fillId="0" borderId="0" xfId="0" applyFont="1" applyAlignment="1">
      <alignment vertical="justify"/>
    </xf>
    <xf numFmtId="164" fontId="3" fillId="0" borderId="0" xfId="0" applyNumberFormat="1" applyFont="1" applyAlignment="1">
      <alignment horizontal="center" vertical="justify"/>
    </xf>
    <xf numFmtId="0" fontId="3" fillId="0" borderId="0" xfId="0" applyFont="1" applyAlignment="1">
      <alignment horizontal="center" vertical="justify"/>
    </xf>
    <xf numFmtId="165" fontId="3" fillId="0" borderId="5" xfId="0" applyNumberFormat="1" applyFont="1" applyBorder="1" applyAlignment="1">
      <alignment horizontal="center" vertical="center" wrapText="1"/>
    </xf>
    <xf numFmtId="164" fontId="3" fillId="0" borderId="19" xfId="0" applyNumberFormat="1" applyFont="1" applyBorder="1" applyAlignment="1">
      <alignment horizontal="center" vertical="center"/>
    </xf>
    <xf numFmtId="164" fontId="3" fillId="0" borderId="0" xfId="0" applyNumberFormat="1" applyFont="1"/>
    <xf numFmtId="10" fontId="3" fillId="0" borderId="0" xfId="0" applyNumberFormat="1" applyFont="1"/>
    <xf numFmtId="166" fontId="3" fillId="0" borderId="7" xfId="0" applyNumberFormat="1" applyFont="1" applyBorder="1" applyAlignment="1">
      <alignment horizontal="center"/>
    </xf>
    <xf numFmtId="164" fontId="3" fillId="0" borderId="26" xfId="0" applyNumberFormat="1" applyFont="1" applyBorder="1" applyAlignment="1">
      <alignment horizontal="center"/>
    </xf>
    <xf numFmtId="166" fontId="4" fillId="0" borderId="7" xfId="0" applyNumberFormat="1" applyFont="1" applyBorder="1" applyAlignment="1">
      <alignment horizontal="center"/>
    </xf>
    <xf numFmtId="0" fontId="4" fillId="0" borderId="21" xfId="0" applyFont="1" applyBorder="1" applyAlignment="1">
      <alignment horizontal="center"/>
    </xf>
    <xf numFmtId="164" fontId="3" fillId="0" borderId="25" xfId="0" applyNumberFormat="1" applyFont="1" applyBorder="1" applyAlignment="1">
      <alignment horizontal="center"/>
    </xf>
    <xf numFmtId="2" fontId="3" fillId="0" borderId="0" xfId="0" applyNumberFormat="1" applyFont="1"/>
    <xf numFmtId="1" fontId="3" fillId="0" borderId="0" xfId="0" applyNumberFormat="1" applyFont="1"/>
    <xf numFmtId="0" fontId="3" fillId="0" borderId="22" xfId="0" applyFont="1" applyBorder="1" applyAlignment="1">
      <alignment horizontal="center" vertical="center" textRotation="90" wrapText="1"/>
    </xf>
    <xf numFmtId="0" fontId="3" fillId="0" borderId="23" xfId="0" applyFont="1" applyBorder="1" applyAlignment="1">
      <alignment horizontal="center" vertical="center" textRotation="90" wrapText="1"/>
    </xf>
    <xf numFmtId="164" fontId="5" fillId="0" borderId="31" xfId="2" applyNumberFormat="1" applyFont="1" applyBorder="1" applyAlignment="1">
      <alignment horizontal="center" vertical="center"/>
    </xf>
    <xf numFmtId="164" fontId="5" fillId="0" borderId="31" xfId="0" applyNumberFormat="1" applyFont="1" applyBorder="1" applyAlignment="1">
      <alignment horizontal="center" vertical="center" wrapText="1"/>
    </xf>
    <xf numFmtId="0" fontId="3" fillId="0" borderId="0" xfId="0" applyFont="1" applyAlignment="1"/>
    <xf numFmtId="0" fontId="3" fillId="0" borderId="23" xfId="0" applyFont="1" applyFill="1" applyBorder="1" applyAlignment="1">
      <alignment horizontal="center" vertical="center" textRotation="90" wrapText="1"/>
    </xf>
    <xf numFmtId="164" fontId="3" fillId="0" borderId="31" xfId="2" applyNumberFormat="1" applyFont="1" applyFill="1" applyBorder="1" applyAlignment="1">
      <alignment horizontal="center" vertical="center"/>
    </xf>
    <xf numFmtId="0" fontId="3" fillId="0" borderId="22" xfId="0" applyFont="1" applyFill="1" applyBorder="1" applyAlignment="1">
      <alignment horizontal="center" vertical="center" textRotation="90" wrapText="1"/>
    </xf>
    <xf numFmtId="0" fontId="4" fillId="0" borderId="24" xfId="0" applyFont="1" applyFill="1" applyBorder="1" applyAlignment="1">
      <alignment horizontal="center" vertical="center" textRotation="90" wrapText="1"/>
    </xf>
    <xf numFmtId="165" fontId="3" fillId="0" borderId="5" xfId="0" applyNumberFormat="1" applyFont="1" applyFill="1" applyBorder="1" applyAlignment="1">
      <alignment horizontal="center" vertical="center"/>
    </xf>
    <xf numFmtId="0" fontId="3" fillId="0" borderId="31"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3" fillId="0" borderId="19" xfId="0" applyFont="1" applyFill="1" applyBorder="1" applyAlignment="1">
      <alignment horizontal="center" vertical="center"/>
    </xf>
    <xf numFmtId="2" fontId="3" fillId="0" borderId="20" xfId="0" applyNumberFormat="1" applyFont="1" applyFill="1" applyBorder="1" applyAlignment="1">
      <alignment horizontal="center" vertical="center"/>
    </xf>
    <xf numFmtId="164" fontId="3" fillId="0" borderId="30" xfId="2" applyNumberFormat="1" applyFont="1" applyFill="1" applyBorder="1" applyAlignment="1">
      <alignment horizontal="center" vertical="center"/>
    </xf>
    <xf numFmtId="164" fontId="4" fillId="0" borderId="20" xfId="2" applyNumberFormat="1" applyFont="1" applyFill="1" applyBorder="1" applyAlignment="1">
      <alignment horizontal="center" vertical="center"/>
    </xf>
    <xf numFmtId="164" fontId="4" fillId="0" borderId="32" xfId="2" applyNumberFormat="1" applyFont="1" applyFill="1" applyBorder="1" applyAlignment="1">
      <alignment horizontal="center" vertical="center"/>
    </xf>
    <xf numFmtId="0" fontId="3" fillId="0" borderId="19" xfId="0" applyFont="1" applyFill="1" applyBorder="1" applyAlignment="1">
      <alignment wrapText="1"/>
    </xf>
    <xf numFmtId="0" fontId="3" fillId="0" borderId="19" xfId="0" applyFont="1" applyFill="1" applyBorder="1" applyAlignment="1">
      <alignment horizontal="right" vertical="center" wrapText="1"/>
    </xf>
    <xf numFmtId="164" fontId="3" fillId="0" borderId="5" xfId="2" applyNumberFormat="1" applyFont="1" applyFill="1" applyBorder="1" applyAlignment="1">
      <alignment horizontal="center" vertical="center"/>
    </xf>
    <xf numFmtId="164" fontId="3" fillId="0" borderId="19" xfId="2" applyNumberFormat="1" applyFont="1" applyFill="1" applyBorder="1" applyAlignment="1">
      <alignment horizontal="center" vertical="center"/>
    </xf>
    <xf numFmtId="0" fontId="3" fillId="0" borderId="33" xfId="0" applyFont="1" applyFill="1" applyBorder="1" applyAlignment="1">
      <alignment horizontal="right" vertical="center" wrapText="1"/>
    </xf>
    <xf numFmtId="0" fontId="9" fillId="0" borderId="0" xfId="0" applyFont="1" applyFill="1"/>
    <xf numFmtId="0" fontId="3" fillId="0" borderId="19" xfId="0" applyFont="1" applyFill="1" applyBorder="1" applyAlignment="1">
      <alignment horizontal="center" vertical="center" wrapText="1"/>
    </xf>
    <xf numFmtId="2" fontId="3" fillId="0" borderId="20" xfId="0" applyNumberFormat="1" applyFont="1" applyFill="1" applyBorder="1" applyAlignment="1">
      <alignment horizontal="center" vertical="center" wrapText="1"/>
    </xf>
    <xf numFmtId="0" fontId="3" fillId="0" borderId="0" xfId="0" applyFont="1" applyFill="1" applyBorder="1" applyAlignment="1">
      <alignment horizontal="right" vertical="center" wrapText="1"/>
    </xf>
    <xf numFmtId="0" fontId="3" fillId="0" borderId="19" xfId="0" applyFont="1" applyFill="1" applyBorder="1" applyAlignment="1">
      <alignment horizontal="center" vertical="top" wrapText="1"/>
    </xf>
    <xf numFmtId="2" fontId="3" fillId="0" borderId="20" xfId="0" applyNumberFormat="1" applyFont="1" applyFill="1" applyBorder="1" applyAlignment="1">
      <alignment horizontal="center" vertical="top" wrapText="1"/>
    </xf>
    <xf numFmtId="0" fontId="9" fillId="0" borderId="19" xfId="0" applyFont="1" applyFill="1" applyBorder="1"/>
    <xf numFmtId="0" fontId="9" fillId="0" borderId="34" xfId="0" applyFont="1" applyFill="1" applyBorder="1" applyAlignment="1">
      <alignment horizontal="left" vertical="center" wrapText="1"/>
    </xf>
    <xf numFmtId="0" fontId="10" fillId="0" borderId="0" xfId="0" applyFont="1" applyFill="1"/>
    <xf numFmtId="0" fontId="3" fillId="0" borderId="0" xfId="0" applyFont="1" applyFill="1" applyAlignment="1">
      <alignment horizontal="right" vertical="center" wrapText="1"/>
    </xf>
    <xf numFmtId="2" fontId="3" fillId="0" borderId="33" xfId="0" applyNumberFormat="1" applyFont="1" applyFill="1" applyBorder="1" applyAlignment="1">
      <alignment horizontal="center" vertical="center" wrapText="1"/>
    </xf>
    <xf numFmtId="2" fontId="3" fillId="0" borderId="0" xfId="0" applyNumberFormat="1" applyFont="1" applyFill="1" applyAlignment="1">
      <alignment horizontal="center" vertical="center" wrapText="1"/>
    </xf>
    <xf numFmtId="2" fontId="3" fillId="0" borderId="35" xfId="0" applyNumberFormat="1" applyFont="1" applyFill="1" applyBorder="1" applyAlignment="1">
      <alignment horizontal="center" vertical="center" wrapText="1"/>
    </xf>
    <xf numFmtId="0" fontId="3" fillId="0" borderId="33" xfId="0" applyFont="1" applyFill="1" applyBorder="1" applyAlignment="1">
      <alignment horizontal="left" vertical="center" wrapText="1"/>
    </xf>
    <xf numFmtId="164" fontId="4" fillId="0" borderId="9" xfId="3" applyNumberFormat="1" applyFont="1" applyFill="1" applyBorder="1" applyAlignment="1">
      <alignment horizontal="center" vertical="center"/>
    </xf>
    <xf numFmtId="164" fontId="4" fillId="0" borderId="12" xfId="3" applyNumberFormat="1" applyFont="1" applyFill="1" applyBorder="1" applyAlignment="1">
      <alignment horizontal="center" vertical="center"/>
    </xf>
    <xf numFmtId="164" fontId="4" fillId="0" borderId="13" xfId="3" applyNumberFormat="1" applyFont="1" applyFill="1" applyBorder="1" applyAlignment="1">
      <alignment horizontal="center" vertical="center"/>
    </xf>
    <xf numFmtId="0" fontId="3" fillId="0" borderId="0" xfId="0" applyFont="1" applyAlignment="1">
      <alignment horizontal="right"/>
    </xf>
    <xf numFmtId="0" fontId="3" fillId="0" borderId="22" xfId="0" applyFont="1" applyBorder="1" applyAlignment="1">
      <alignment horizontal="center" vertical="center" textRotation="90" wrapText="1"/>
    </xf>
    <xf numFmtId="0" fontId="3" fillId="0" borderId="23" xfId="0" applyFont="1" applyBorder="1" applyAlignment="1">
      <alignment horizontal="center" vertical="center" textRotation="90" wrapText="1"/>
    </xf>
    <xf numFmtId="0" fontId="3" fillId="0" borderId="22" xfId="0" applyFont="1" applyFill="1" applyBorder="1" applyAlignment="1">
      <alignment horizontal="center" vertical="center" textRotation="90" wrapText="1"/>
    </xf>
    <xf numFmtId="0" fontId="3" fillId="0" borderId="23" xfId="0" applyFont="1" applyFill="1" applyBorder="1" applyAlignment="1">
      <alignment horizontal="center" vertical="center" textRotation="90" wrapText="1"/>
    </xf>
    <xf numFmtId="0" fontId="3" fillId="0" borderId="0" xfId="0" applyFont="1" applyFill="1"/>
    <xf numFmtId="0" fontId="4" fillId="0" borderId="0" xfId="0" applyFont="1" applyFill="1" applyAlignment="1">
      <alignment horizontal="center"/>
    </xf>
    <xf numFmtId="0" fontId="4" fillId="0" borderId="1" xfId="0" applyFont="1" applyFill="1" applyBorder="1" applyAlignment="1">
      <alignment horizontal="center"/>
    </xf>
    <xf numFmtId="0" fontId="3" fillId="0" borderId="0" xfId="0" applyFont="1" applyFill="1" applyAlignment="1">
      <alignment horizontal="right"/>
    </xf>
    <xf numFmtId="0" fontId="3" fillId="0" borderId="0" xfId="0" applyFont="1" applyFill="1" applyAlignment="1">
      <alignment horizontal="center"/>
    </xf>
    <xf numFmtId="0" fontId="4" fillId="0" borderId="27" xfId="0" applyFont="1" applyFill="1" applyBorder="1" applyAlignment="1">
      <alignment wrapText="1"/>
    </xf>
    <xf numFmtId="0" fontId="4" fillId="0" borderId="29" xfId="0" applyFont="1" applyFill="1" applyBorder="1" applyAlignment="1">
      <alignment wrapText="1"/>
    </xf>
    <xf numFmtId="0" fontId="3" fillId="0" borderId="29" xfId="0" applyFont="1" applyFill="1" applyBorder="1" applyAlignment="1">
      <alignment wrapText="1"/>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1" fontId="3" fillId="0" borderId="5" xfId="0" applyNumberFormat="1" applyFont="1" applyFill="1" applyBorder="1" applyAlignment="1">
      <alignment horizontal="center" vertical="center" wrapText="1"/>
    </xf>
    <xf numFmtId="0" fontId="3" fillId="0" borderId="6" xfId="0" applyFont="1" applyFill="1" applyBorder="1" applyAlignment="1">
      <alignment wrapText="1"/>
    </xf>
    <xf numFmtId="4" fontId="3" fillId="0" borderId="7" xfId="0" applyNumberFormat="1" applyFont="1" applyFill="1" applyBorder="1" applyAlignment="1">
      <alignment horizontal="center" vertical="center"/>
    </xf>
    <xf numFmtId="1" fontId="3" fillId="0" borderId="5" xfId="0" applyNumberFormat="1" applyFont="1" applyFill="1" applyBorder="1" applyAlignment="1">
      <alignment horizontal="center" vertical="center"/>
    </xf>
    <xf numFmtId="0" fontId="3" fillId="0" borderId="6" xfId="1" applyFont="1" applyFill="1" applyBorder="1" applyAlignment="1">
      <alignment wrapText="1"/>
    </xf>
    <xf numFmtId="2" fontId="3" fillId="0" borderId="7" xfId="0" applyNumberFormat="1" applyFont="1" applyFill="1" applyBorder="1" applyAlignment="1">
      <alignment horizontal="center" vertical="center"/>
    </xf>
    <xf numFmtId="0" fontId="3" fillId="0" borderId="9" xfId="0" applyFont="1" applyFill="1" applyBorder="1"/>
    <xf numFmtId="0" fontId="4" fillId="0" borderId="10" xfId="0" applyFont="1" applyFill="1" applyBorder="1" applyAlignment="1">
      <alignment horizontal="right"/>
    </xf>
    <xf numFmtId="2" fontId="4" fillId="0" borderId="11" xfId="0" applyNumberFormat="1" applyFont="1" applyFill="1" applyBorder="1" applyAlignment="1">
      <alignment horizontal="center" vertical="center"/>
    </xf>
    <xf numFmtId="0" fontId="4" fillId="0" borderId="0" xfId="0" applyFont="1" applyFill="1" applyAlignment="1">
      <alignment horizontal="right"/>
    </xf>
    <xf numFmtId="2" fontId="4" fillId="0" borderId="0" xfId="0" applyNumberFormat="1" applyFont="1" applyFill="1" applyAlignment="1">
      <alignment horizontal="center" vertical="center"/>
    </xf>
    <xf numFmtId="0" fontId="3" fillId="0" borderId="0" xfId="0" applyFont="1" applyFill="1" applyAlignment="1">
      <alignment wrapText="1"/>
    </xf>
    <xf numFmtId="9" fontId="3" fillId="0" borderId="28" xfId="0" applyNumberFormat="1" applyFont="1" applyFill="1" applyBorder="1"/>
    <xf numFmtId="1" fontId="3" fillId="0" borderId="0" xfId="0" applyNumberFormat="1" applyFont="1" applyFill="1"/>
    <xf numFmtId="0" fontId="1" fillId="0" borderId="0" xfId="0" applyFont="1"/>
    <xf numFmtId="0" fontId="1" fillId="0" borderId="0" xfId="0" applyFont="1" applyAlignment="1">
      <alignment vertical="center" wrapText="1"/>
    </xf>
    <xf numFmtId="0" fontId="9" fillId="0" borderId="0" xfId="0" applyFont="1"/>
    <xf numFmtId="166" fontId="4" fillId="0" borderId="26" xfId="0" applyNumberFormat="1" applyFont="1" applyBorder="1" applyAlignment="1">
      <alignment horizontal="center"/>
    </xf>
    <xf numFmtId="164" fontId="3" fillId="0" borderId="19" xfId="0" quotePrefix="1" applyNumberFormat="1" applyFont="1" applyFill="1" applyBorder="1" applyAlignment="1">
      <alignment horizontal="center"/>
    </xf>
    <xf numFmtId="165" fontId="3" fillId="0" borderId="30" xfId="0" applyNumberFormat="1" applyFont="1" applyBorder="1" applyAlignment="1">
      <alignment horizontal="center" vertical="center" wrapText="1"/>
    </xf>
    <xf numFmtId="164" fontId="3" fillId="0" borderId="31" xfId="0" applyNumberFormat="1" applyFont="1" applyBorder="1" applyAlignment="1">
      <alignment horizontal="center" vertical="center" wrapText="1"/>
    </xf>
    <xf numFmtId="164" fontId="3" fillId="0" borderId="31" xfId="0" applyNumberFormat="1" applyFont="1" applyBorder="1" applyAlignment="1">
      <alignment horizontal="center" vertical="center"/>
    </xf>
    <xf numFmtId="0" fontId="3" fillId="0" borderId="23" xfId="0" applyFont="1" applyBorder="1" applyAlignment="1">
      <alignment horizontal="center" vertical="center" wrapText="1"/>
    </xf>
    <xf numFmtId="165" fontId="3" fillId="0" borderId="8" xfId="0" applyNumberFormat="1" applyFont="1" applyBorder="1" applyAlignment="1">
      <alignment horizontal="center" vertical="center" wrapText="1"/>
    </xf>
    <xf numFmtId="164" fontId="3" fillId="0" borderId="17" xfId="0" applyNumberFormat="1" applyFont="1" applyBorder="1" applyAlignment="1">
      <alignment horizontal="center" vertical="center" wrapText="1"/>
    </xf>
    <xf numFmtId="164" fontId="3" fillId="0" borderId="17" xfId="0" quotePrefix="1" applyNumberFormat="1" applyFont="1" applyFill="1" applyBorder="1" applyAlignment="1">
      <alignment horizontal="center"/>
    </xf>
    <xf numFmtId="164" fontId="3" fillId="0" borderId="17" xfId="0" applyNumberFormat="1" applyFont="1" applyBorder="1" applyAlignment="1">
      <alignment horizontal="center" vertical="center"/>
    </xf>
    <xf numFmtId="164" fontId="3" fillId="0" borderId="18" xfId="0" applyNumberFormat="1" applyFont="1" applyBorder="1" applyAlignment="1">
      <alignment horizontal="center" vertical="center" wrapText="1"/>
    </xf>
    <xf numFmtId="164" fontId="4" fillId="0" borderId="12" xfId="0" applyNumberFormat="1" applyFont="1" applyBorder="1" applyAlignment="1">
      <alignment horizontal="center"/>
    </xf>
    <xf numFmtId="164" fontId="4" fillId="0" borderId="13" xfId="0" applyNumberFormat="1" applyFont="1" applyBorder="1" applyAlignment="1">
      <alignment horizontal="center"/>
    </xf>
    <xf numFmtId="0" fontId="9" fillId="0" borderId="0" xfId="0" applyFont="1" applyAlignment="1"/>
    <xf numFmtId="0" fontId="3" fillId="0" borderId="1" xfId="0" applyFont="1" applyFill="1" applyBorder="1" applyAlignment="1">
      <alignment horizontal="left" wrapText="1"/>
    </xf>
    <xf numFmtId="0" fontId="3" fillId="0" borderId="14" xfId="0" applyFont="1" applyFill="1" applyBorder="1" applyAlignment="1">
      <alignment horizontal="center" wrapText="1"/>
    </xf>
    <xf numFmtId="0" fontId="3" fillId="0" borderId="0" xfId="0" applyFont="1" applyFill="1" applyAlignment="1">
      <alignment horizontal="center"/>
    </xf>
    <xf numFmtId="0" fontId="3" fillId="0" borderId="0" xfId="0" applyFont="1" applyFill="1" applyAlignment="1">
      <alignment horizontal="right"/>
    </xf>
    <xf numFmtId="0" fontId="3" fillId="0" borderId="0" xfId="0" applyFont="1" applyAlignment="1">
      <alignment horizontal="left" wrapText="1"/>
    </xf>
    <xf numFmtId="164" fontId="3" fillId="0" borderId="31" xfId="0" applyNumberFormat="1" applyFont="1" applyBorder="1" applyAlignment="1">
      <alignment horizontal="left" vertical="top" wrapText="1"/>
    </xf>
    <xf numFmtId="164" fontId="3" fillId="0" borderId="19" xfId="0" applyNumberFormat="1" applyFont="1" applyBorder="1" applyAlignment="1">
      <alignment horizontal="left" vertical="top" wrapText="1"/>
    </xf>
    <xf numFmtId="0" fontId="3" fillId="0" borderId="14" xfId="0" applyFont="1" applyBorder="1" applyAlignment="1">
      <alignment horizontal="center" wrapText="1"/>
    </xf>
    <xf numFmtId="0" fontId="4" fillId="0" borderId="9" xfId="0" applyFont="1" applyBorder="1" applyAlignment="1">
      <alignment horizontal="right"/>
    </xf>
    <xf numFmtId="0" fontId="4" fillId="0" borderId="12" xfId="0" applyFont="1" applyBorder="1" applyAlignment="1">
      <alignment horizontal="right"/>
    </xf>
    <xf numFmtId="0" fontId="4" fillId="0" borderId="30" xfId="0" applyFont="1" applyBorder="1" applyAlignment="1">
      <alignment horizontal="right"/>
    </xf>
    <xf numFmtId="0" fontId="4" fillId="0" borderId="31" xfId="0" applyFont="1" applyBorder="1" applyAlignment="1">
      <alignment horizontal="right"/>
    </xf>
    <xf numFmtId="0" fontId="4" fillId="0" borderId="32" xfId="0" applyFont="1" applyBorder="1" applyAlignment="1">
      <alignment horizontal="right"/>
    </xf>
    <xf numFmtId="0" fontId="3" fillId="0" borderId="5" xfId="0" applyFont="1" applyBorder="1" applyAlignment="1">
      <alignment horizontal="right"/>
    </xf>
    <xf numFmtId="0" fontId="3" fillId="0" borderId="19" xfId="0" applyFont="1" applyBorder="1" applyAlignment="1">
      <alignment horizontal="right"/>
    </xf>
    <xf numFmtId="0" fontId="3" fillId="0" borderId="20" xfId="0" applyFont="1" applyBorder="1" applyAlignment="1">
      <alignment horizontal="right"/>
    </xf>
    <xf numFmtId="0" fontId="4" fillId="0" borderId="5" xfId="0" applyFont="1" applyBorder="1" applyAlignment="1">
      <alignment horizontal="right"/>
    </xf>
    <xf numFmtId="0" fontId="4" fillId="0" borderId="19" xfId="0" applyFont="1" applyBorder="1" applyAlignment="1">
      <alignment horizontal="right"/>
    </xf>
    <xf numFmtId="0" fontId="4" fillId="0" borderId="20" xfId="0" applyFont="1" applyBorder="1" applyAlignment="1">
      <alignment horizontal="right"/>
    </xf>
    <xf numFmtId="0" fontId="4" fillId="0" borderId="22" xfId="0" applyFont="1" applyBorder="1" applyAlignment="1">
      <alignment horizontal="right"/>
    </xf>
    <xf numFmtId="0" fontId="4" fillId="0" borderId="23" xfId="0" applyFont="1" applyBorder="1" applyAlignment="1">
      <alignment horizontal="right"/>
    </xf>
    <xf numFmtId="0" fontId="4" fillId="0" borderId="24" xfId="0" applyFont="1" applyBorder="1" applyAlignment="1">
      <alignment horizontal="right"/>
    </xf>
    <xf numFmtId="0" fontId="3" fillId="0" borderId="1" xfId="0" applyFont="1" applyBorder="1" applyAlignment="1">
      <alignment horizontal="left" wrapText="1"/>
    </xf>
    <xf numFmtId="164" fontId="3" fillId="0" borderId="17" xfId="0" applyNumberFormat="1" applyFont="1" applyBorder="1" applyAlignment="1">
      <alignment horizontal="left" vertical="top"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0" xfId="0" applyFont="1" applyAlignment="1">
      <alignment horizontal="right"/>
    </xf>
    <xf numFmtId="164" fontId="4" fillId="0" borderId="29" xfId="0" applyNumberFormat="1" applyFont="1" applyBorder="1" applyAlignment="1">
      <alignment horizontal="left"/>
    </xf>
    <xf numFmtId="164" fontId="3" fillId="0" borderId="27" xfId="0" applyNumberFormat="1" applyFont="1" applyBorder="1" applyAlignment="1">
      <alignment horizontal="center"/>
    </xf>
    <xf numFmtId="0" fontId="3" fillId="0" borderId="23" xfId="0"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22" xfId="0" applyFont="1" applyBorder="1" applyAlignment="1">
      <alignment horizontal="center" vertical="center" textRotation="90" wrapText="1"/>
    </xf>
    <xf numFmtId="0" fontId="4" fillId="0" borderId="0" xfId="0" applyFont="1" applyAlignment="1">
      <alignment horizontal="right" vertical="justify"/>
    </xf>
    <xf numFmtId="0" fontId="3" fillId="0" borderId="0" xfId="0" applyFont="1" applyAlignment="1">
      <alignment horizontal="right"/>
    </xf>
    <xf numFmtId="0" fontId="4" fillId="0" borderId="0" xfId="0" applyFont="1" applyAlignment="1">
      <alignment horizontal="center"/>
    </xf>
    <xf numFmtId="0" fontId="3" fillId="0" borderId="14" xfId="0" applyFont="1" applyBorder="1" applyAlignment="1">
      <alignment horizontal="center" vertical="top"/>
    </xf>
    <xf numFmtId="164" fontId="4" fillId="0" borderId="27" xfId="0" applyNumberFormat="1" applyFont="1" applyBorder="1" applyAlignment="1">
      <alignment horizontal="left"/>
    </xf>
    <xf numFmtId="0" fontId="3" fillId="0" borderId="0" xfId="0" applyFont="1" applyAlignment="1">
      <alignment horizontal="center" vertical="justify"/>
    </xf>
    <xf numFmtId="0" fontId="3" fillId="0" borderId="0" xfId="0" applyFont="1" applyAlignment="1">
      <alignment horizontal="left" vertical="center" wrapText="1"/>
    </xf>
    <xf numFmtId="0" fontId="3" fillId="0" borderId="16" xfId="0" applyFont="1" applyBorder="1" applyAlignment="1">
      <alignment horizontal="center" vertical="center" textRotation="90" wrapText="1"/>
    </xf>
    <xf numFmtId="0" fontId="3" fillId="0" borderId="24" xfId="0" applyFont="1" applyBorder="1" applyAlignment="1">
      <alignment horizontal="center" vertical="center" textRotation="90" wrapText="1"/>
    </xf>
    <xf numFmtId="165" fontId="3" fillId="0" borderId="1" xfId="0" applyNumberFormat="1" applyFont="1" applyBorder="1" applyAlignment="1">
      <alignment wrapText="1"/>
    </xf>
    <xf numFmtId="0" fontId="4" fillId="0" borderId="9" xfId="3" applyFont="1" applyBorder="1" applyAlignment="1">
      <alignment horizontal="right" wrapText="1"/>
    </xf>
    <xf numFmtId="0" fontId="4" fillId="0" borderId="12" xfId="3" applyFont="1" applyBorder="1" applyAlignment="1">
      <alignment horizontal="right" wrapText="1"/>
    </xf>
    <xf numFmtId="0" fontId="4" fillId="0" borderId="13" xfId="3" applyFont="1" applyBorder="1" applyAlignment="1">
      <alignment horizontal="right" wrapText="1"/>
    </xf>
    <xf numFmtId="0" fontId="4"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2" fontId="3" fillId="0" borderId="0" xfId="0" applyNumberFormat="1" applyFont="1" applyAlignment="1">
      <alignment horizontal="right" vertical="center"/>
    </xf>
    <xf numFmtId="0" fontId="3" fillId="0" borderId="15" xfId="0" applyFont="1" applyBorder="1" applyAlignment="1">
      <alignment horizontal="center" vertical="center" textRotation="90" wrapText="1"/>
    </xf>
    <xf numFmtId="0" fontId="3" fillId="0" borderId="23" xfId="0" applyFont="1" applyBorder="1" applyAlignment="1">
      <alignment horizontal="center" vertical="center" textRotation="90" wrapText="1"/>
    </xf>
    <xf numFmtId="0" fontId="3" fillId="0" borderId="23" xfId="0" applyFont="1" applyBorder="1" applyAlignment="1">
      <alignment horizontal="center" vertical="center"/>
    </xf>
    <xf numFmtId="0" fontId="3" fillId="0" borderId="15" xfId="0" applyFont="1" applyBorder="1" applyAlignment="1">
      <alignment horizontal="center" vertical="center" textRotation="90"/>
    </xf>
    <xf numFmtId="0" fontId="3" fillId="0" borderId="23" xfId="0" applyFont="1" applyBorder="1" applyAlignment="1">
      <alignment horizontal="center" vertical="center" textRotation="90"/>
    </xf>
    <xf numFmtId="164" fontId="3" fillId="0" borderId="0" xfId="0" applyNumberFormat="1" applyFont="1" applyAlignment="1">
      <alignment horizontal="center" vertical="center"/>
    </xf>
    <xf numFmtId="165" fontId="3" fillId="0" borderId="27" xfId="0" applyNumberFormat="1" applyFont="1" applyBorder="1" applyAlignment="1">
      <alignment horizontal="left" wrapText="1"/>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 xfId="0" applyFont="1" applyFill="1" applyBorder="1" applyAlignment="1">
      <alignment horizontal="center" vertical="center" textRotation="90" wrapText="1"/>
    </xf>
    <xf numFmtId="0" fontId="3" fillId="0" borderId="22" xfId="0" applyFont="1" applyFill="1" applyBorder="1" applyAlignment="1">
      <alignment horizontal="center" vertical="center" textRotation="90" wrapText="1"/>
    </xf>
    <xf numFmtId="0" fontId="3" fillId="0" borderId="15" xfId="0" applyFont="1" applyFill="1" applyBorder="1" applyAlignment="1">
      <alignment horizontal="center" vertical="center" textRotation="90" wrapText="1"/>
    </xf>
    <xf numFmtId="0" fontId="3" fillId="0" borderId="23" xfId="0" applyFont="1" applyFill="1" applyBorder="1" applyAlignment="1">
      <alignment horizontal="center" vertical="center" textRotation="90" wrapText="1"/>
    </xf>
    <xf numFmtId="0" fontId="3" fillId="0" borderId="23" xfId="0" applyFont="1" applyFill="1" applyBorder="1" applyAlignment="1">
      <alignment horizontal="center" vertical="center"/>
    </xf>
    <xf numFmtId="0" fontId="3" fillId="0" borderId="15" xfId="0" applyFont="1" applyFill="1" applyBorder="1" applyAlignment="1">
      <alignment horizontal="center" vertical="center" textRotation="90"/>
    </xf>
    <xf numFmtId="0" fontId="3" fillId="0" borderId="23" xfId="0" applyFont="1" applyFill="1" applyBorder="1" applyAlignment="1">
      <alignment horizontal="center" vertical="center" textRotation="90"/>
    </xf>
    <xf numFmtId="0" fontId="3" fillId="0" borderId="16" xfId="0" applyFont="1" applyFill="1" applyBorder="1" applyAlignment="1">
      <alignment horizontal="center" vertical="center" textRotation="90" wrapText="1"/>
    </xf>
    <xf numFmtId="0" fontId="3" fillId="0" borderId="24" xfId="0" applyFont="1" applyFill="1" applyBorder="1" applyAlignment="1">
      <alignment horizontal="center" vertical="center" textRotation="90" wrapText="1"/>
    </xf>
    <xf numFmtId="0" fontId="4" fillId="0" borderId="36" xfId="3" applyFont="1" applyFill="1" applyBorder="1" applyAlignment="1">
      <alignment horizontal="right" wrapText="1"/>
    </xf>
    <xf numFmtId="0" fontId="4" fillId="0" borderId="37" xfId="3" applyFont="1" applyFill="1" applyBorder="1" applyAlignment="1">
      <alignment horizontal="right" wrapText="1"/>
    </xf>
    <xf numFmtId="0" fontId="4" fillId="0" borderId="38" xfId="3" applyFont="1" applyFill="1" applyBorder="1" applyAlignment="1">
      <alignment horizontal="right" wrapText="1"/>
    </xf>
  </cellXfs>
  <cellStyles count="4">
    <cellStyle name="Normal 2" xfId="2" xr:uid="{00000000-0005-0000-0000-000001000000}"/>
    <cellStyle name="Parasts" xfId="0" builtinId="0"/>
    <cellStyle name="Обычный_33. OZOLNIEKU NOVADA DOME_OZO SKOLA_TELPU, GAITENU, KAPNU TELPU REMONTS_TAME_VADIMS_2011_02_25_melnraksts" xfId="1" xr:uid="{00000000-0005-0000-0000-000002000000}"/>
    <cellStyle name="Обычный_saulkrasti_tame" xfId="3" xr:uid="{00000000-0005-0000-0000-000003000000}"/>
  </cellStyles>
  <dxfs count="136">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C31"/>
  <sheetViews>
    <sheetView zoomScaleNormal="100" zoomScaleSheetLayoutView="100" workbookViewId="0">
      <selection activeCell="B17" sqref="B17"/>
    </sheetView>
  </sheetViews>
  <sheetFormatPr defaultRowHeight="10.199999999999999" x14ac:dyDescent="0.2"/>
  <cols>
    <col min="1" max="1" width="16.88671875" style="99" customWidth="1"/>
    <col min="2" max="2" width="55.6640625" style="99" customWidth="1"/>
    <col min="3" max="3" width="24.88671875" style="99" customWidth="1"/>
    <col min="4" max="210" width="9.109375" style="99"/>
    <col min="211" max="211" width="1.44140625" style="99" customWidth="1"/>
    <col min="212" max="212" width="2.109375" style="99" customWidth="1"/>
    <col min="213" max="213" width="16.88671875" style="99" customWidth="1"/>
    <col min="214" max="214" width="43.44140625" style="99" customWidth="1"/>
    <col min="215" max="215" width="22.44140625" style="99" customWidth="1"/>
    <col min="216" max="216" width="9.109375" style="99"/>
    <col min="217" max="217" width="13.88671875" style="99" bestFit="1" customWidth="1"/>
    <col min="218" max="466" width="9.109375" style="99"/>
    <col min="467" max="467" width="1.44140625" style="99" customWidth="1"/>
    <col min="468" max="468" width="2.109375" style="99" customWidth="1"/>
    <col min="469" max="469" width="16.88671875" style="99" customWidth="1"/>
    <col min="470" max="470" width="43.44140625" style="99" customWidth="1"/>
    <col min="471" max="471" width="22.44140625" style="99" customWidth="1"/>
    <col min="472" max="472" width="9.109375" style="99"/>
    <col min="473" max="473" width="13.88671875" style="99" bestFit="1" customWidth="1"/>
    <col min="474" max="722" width="9.109375" style="99"/>
    <col min="723" max="723" width="1.44140625" style="99" customWidth="1"/>
    <col min="724" max="724" width="2.109375" style="99" customWidth="1"/>
    <col min="725" max="725" width="16.88671875" style="99" customWidth="1"/>
    <col min="726" max="726" width="43.44140625" style="99" customWidth="1"/>
    <col min="727" max="727" width="22.44140625" style="99" customWidth="1"/>
    <col min="728" max="728" width="9.109375" style="99"/>
    <col min="729" max="729" width="13.88671875" style="99" bestFit="1" customWidth="1"/>
    <col min="730" max="978" width="9.109375" style="99"/>
    <col min="979" max="979" width="1.44140625" style="99" customWidth="1"/>
    <col min="980" max="980" width="2.109375" style="99" customWidth="1"/>
    <col min="981" max="981" width="16.88671875" style="99" customWidth="1"/>
    <col min="982" max="982" width="43.44140625" style="99" customWidth="1"/>
    <col min="983" max="983" width="22.44140625" style="99" customWidth="1"/>
    <col min="984" max="984" width="9.109375" style="99"/>
    <col min="985" max="985" width="13.88671875" style="99" bestFit="1" customWidth="1"/>
    <col min="986" max="1234" width="9.109375" style="99"/>
    <col min="1235" max="1235" width="1.44140625" style="99" customWidth="1"/>
    <col min="1236" max="1236" width="2.109375" style="99" customWidth="1"/>
    <col min="1237" max="1237" width="16.88671875" style="99" customWidth="1"/>
    <col min="1238" max="1238" width="43.44140625" style="99" customWidth="1"/>
    <col min="1239" max="1239" width="22.44140625" style="99" customWidth="1"/>
    <col min="1240" max="1240" width="9.109375" style="99"/>
    <col min="1241" max="1241" width="13.88671875" style="99" bestFit="1" customWidth="1"/>
    <col min="1242" max="1490" width="9.109375" style="99"/>
    <col min="1491" max="1491" width="1.44140625" style="99" customWidth="1"/>
    <col min="1492" max="1492" width="2.109375" style="99" customWidth="1"/>
    <col min="1493" max="1493" width="16.88671875" style="99" customWidth="1"/>
    <col min="1494" max="1494" width="43.44140625" style="99" customWidth="1"/>
    <col min="1495" max="1495" width="22.44140625" style="99" customWidth="1"/>
    <col min="1496" max="1496" width="9.109375" style="99"/>
    <col min="1497" max="1497" width="13.88671875" style="99" bestFit="1" customWidth="1"/>
    <col min="1498" max="1746" width="9.109375" style="99"/>
    <col min="1747" max="1747" width="1.44140625" style="99" customWidth="1"/>
    <col min="1748" max="1748" width="2.109375" style="99" customWidth="1"/>
    <col min="1749" max="1749" width="16.88671875" style="99" customWidth="1"/>
    <col min="1750" max="1750" width="43.44140625" style="99" customWidth="1"/>
    <col min="1751" max="1751" width="22.44140625" style="99" customWidth="1"/>
    <col min="1752" max="1752" width="9.109375" style="99"/>
    <col min="1753" max="1753" width="13.88671875" style="99" bestFit="1" customWidth="1"/>
    <col min="1754" max="2002" width="9.109375" style="99"/>
    <col min="2003" max="2003" width="1.44140625" style="99" customWidth="1"/>
    <col min="2004" max="2004" width="2.109375" style="99" customWidth="1"/>
    <col min="2005" max="2005" width="16.88671875" style="99" customWidth="1"/>
    <col min="2006" max="2006" width="43.44140625" style="99" customWidth="1"/>
    <col min="2007" max="2007" width="22.44140625" style="99" customWidth="1"/>
    <col min="2008" max="2008" width="9.109375" style="99"/>
    <col min="2009" max="2009" width="13.88671875" style="99" bestFit="1" customWidth="1"/>
    <col min="2010" max="2258" width="9.109375" style="99"/>
    <col min="2259" max="2259" width="1.44140625" style="99" customWidth="1"/>
    <col min="2260" max="2260" width="2.109375" style="99" customWidth="1"/>
    <col min="2261" max="2261" width="16.88671875" style="99" customWidth="1"/>
    <col min="2262" max="2262" width="43.44140625" style="99" customWidth="1"/>
    <col min="2263" max="2263" width="22.44140625" style="99" customWidth="1"/>
    <col min="2264" max="2264" width="9.109375" style="99"/>
    <col min="2265" max="2265" width="13.88671875" style="99" bestFit="1" customWidth="1"/>
    <col min="2266" max="2514" width="9.109375" style="99"/>
    <col min="2515" max="2515" width="1.44140625" style="99" customWidth="1"/>
    <col min="2516" max="2516" width="2.109375" style="99" customWidth="1"/>
    <col min="2517" max="2517" width="16.88671875" style="99" customWidth="1"/>
    <col min="2518" max="2518" width="43.44140625" style="99" customWidth="1"/>
    <col min="2519" max="2519" width="22.44140625" style="99" customWidth="1"/>
    <col min="2520" max="2520" width="9.109375" style="99"/>
    <col min="2521" max="2521" width="13.88671875" style="99" bestFit="1" customWidth="1"/>
    <col min="2522" max="2770" width="9.109375" style="99"/>
    <col min="2771" max="2771" width="1.44140625" style="99" customWidth="1"/>
    <col min="2772" max="2772" width="2.109375" style="99" customWidth="1"/>
    <col min="2773" max="2773" width="16.88671875" style="99" customWidth="1"/>
    <col min="2774" max="2774" width="43.44140625" style="99" customWidth="1"/>
    <col min="2775" max="2775" width="22.44140625" style="99" customWidth="1"/>
    <col min="2776" max="2776" width="9.109375" style="99"/>
    <col min="2777" max="2777" width="13.88671875" style="99" bestFit="1" customWidth="1"/>
    <col min="2778" max="3026" width="9.109375" style="99"/>
    <col min="3027" max="3027" width="1.44140625" style="99" customWidth="1"/>
    <col min="3028" max="3028" width="2.109375" style="99" customWidth="1"/>
    <col min="3029" max="3029" width="16.88671875" style="99" customWidth="1"/>
    <col min="3030" max="3030" width="43.44140625" style="99" customWidth="1"/>
    <col min="3031" max="3031" width="22.44140625" style="99" customWidth="1"/>
    <col min="3032" max="3032" width="9.109375" style="99"/>
    <col min="3033" max="3033" width="13.88671875" style="99" bestFit="1" customWidth="1"/>
    <col min="3034" max="3282" width="9.109375" style="99"/>
    <col min="3283" max="3283" width="1.44140625" style="99" customWidth="1"/>
    <col min="3284" max="3284" width="2.109375" style="99" customWidth="1"/>
    <col min="3285" max="3285" width="16.88671875" style="99" customWidth="1"/>
    <col min="3286" max="3286" width="43.44140625" style="99" customWidth="1"/>
    <col min="3287" max="3287" width="22.44140625" style="99" customWidth="1"/>
    <col min="3288" max="3288" width="9.109375" style="99"/>
    <col min="3289" max="3289" width="13.88671875" style="99" bestFit="1" customWidth="1"/>
    <col min="3290" max="3538" width="9.109375" style="99"/>
    <col min="3539" max="3539" width="1.44140625" style="99" customWidth="1"/>
    <col min="3540" max="3540" width="2.109375" style="99" customWidth="1"/>
    <col min="3541" max="3541" width="16.88671875" style="99" customWidth="1"/>
    <col min="3542" max="3542" width="43.44140625" style="99" customWidth="1"/>
    <col min="3543" max="3543" width="22.44140625" style="99" customWidth="1"/>
    <col min="3544" max="3544" width="9.109375" style="99"/>
    <col min="3545" max="3545" width="13.88671875" style="99" bestFit="1" customWidth="1"/>
    <col min="3546" max="3794" width="9.109375" style="99"/>
    <col min="3795" max="3795" width="1.44140625" style="99" customWidth="1"/>
    <col min="3796" max="3796" width="2.109375" style="99" customWidth="1"/>
    <col min="3797" max="3797" width="16.88671875" style="99" customWidth="1"/>
    <col min="3798" max="3798" width="43.44140625" style="99" customWidth="1"/>
    <col min="3799" max="3799" width="22.44140625" style="99" customWidth="1"/>
    <col min="3800" max="3800" width="9.109375" style="99"/>
    <col min="3801" max="3801" width="13.88671875" style="99" bestFit="1" customWidth="1"/>
    <col min="3802" max="4050" width="9.109375" style="99"/>
    <col min="4051" max="4051" width="1.44140625" style="99" customWidth="1"/>
    <col min="4052" max="4052" width="2.109375" style="99" customWidth="1"/>
    <col min="4053" max="4053" width="16.88671875" style="99" customWidth="1"/>
    <col min="4054" max="4054" width="43.44140625" style="99" customWidth="1"/>
    <col min="4055" max="4055" width="22.44140625" style="99" customWidth="1"/>
    <col min="4056" max="4056" width="9.109375" style="99"/>
    <col min="4057" max="4057" width="13.88671875" style="99" bestFit="1" customWidth="1"/>
    <col min="4058" max="4306" width="9.109375" style="99"/>
    <col min="4307" max="4307" width="1.44140625" style="99" customWidth="1"/>
    <col min="4308" max="4308" width="2.109375" style="99" customWidth="1"/>
    <col min="4309" max="4309" width="16.88671875" style="99" customWidth="1"/>
    <col min="4310" max="4310" width="43.44140625" style="99" customWidth="1"/>
    <col min="4311" max="4311" width="22.44140625" style="99" customWidth="1"/>
    <col min="4312" max="4312" width="9.109375" style="99"/>
    <col min="4313" max="4313" width="13.88671875" style="99" bestFit="1" customWidth="1"/>
    <col min="4314" max="4562" width="9.109375" style="99"/>
    <col min="4563" max="4563" width="1.44140625" style="99" customWidth="1"/>
    <col min="4564" max="4564" width="2.109375" style="99" customWidth="1"/>
    <col min="4565" max="4565" width="16.88671875" style="99" customWidth="1"/>
    <col min="4566" max="4566" width="43.44140625" style="99" customWidth="1"/>
    <col min="4567" max="4567" width="22.44140625" style="99" customWidth="1"/>
    <col min="4568" max="4568" width="9.109375" style="99"/>
    <col min="4569" max="4569" width="13.88671875" style="99" bestFit="1" customWidth="1"/>
    <col min="4570" max="4818" width="9.109375" style="99"/>
    <col min="4819" max="4819" width="1.44140625" style="99" customWidth="1"/>
    <col min="4820" max="4820" width="2.109375" style="99" customWidth="1"/>
    <col min="4821" max="4821" width="16.88671875" style="99" customWidth="1"/>
    <col min="4822" max="4822" width="43.44140625" style="99" customWidth="1"/>
    <col min="4823" max="4823" width="22.44140625" style="99" customWidth="1"/>
    <col min="4824" max="4824" width="9.109375" style="99"/>
    <col min="4825" max="4825" width="13.88671875" style="99" bestFit="1" customWidth="1"/>
    <col min="4826" max="5074" width="9.109375" style="99"/>
    <col min="5075" max="5075" width="1.44140625" style="99" customWidth="1"/>
    <col min="5076" max="5076" width="2.109375" style="99" customWidth="1"/>
    <col min="5077" max="5077" width="16.88671875" style="99" customWidth="1"/>
    <col min="5078" max="5078" width="43.44140625" style="99" customWidth="1"/>
    <col min="5079" max="5079" width="22.44140625" style="99" customWidth="1"/>
    <col min="5080" max="5080" width="9.109375" style="99"/>
    <col min="5081" max="5081" width="13.88671875" style="99" bestFit="1" customWidth="1"/>
    <col min="5082" max="5330" width="9.109375" style="99"/>
    <col min="5331" max="5331" width="1.44140625" style="99" customWidth="1"/>
    <col min="5332" max="5332" width="2.109375" style="99" customWidth="1"/>
    <col min="5333" max="5333" width="16.88671875" style="99" customWidth="1"/>
    <col min="5334" max="5334" width="43.44140625" style="99" customWidth="1"/>
    <col min="5335" max="5335" width="22.44140625" style="99" customWidth="1"/>
    <col min="5336" max="5336" width="9.109375" style="99"/>
    <col min="5337" max="5337" width="13.88671875" style="99" bestFit="1" customWidth="1"/>
    <col min="5338" max="5586" width="9.109375" style="99"/>
    <col min="5587" max="5587" width="1.44140625" style="99" customWidth="1"/>
    <col min="5588" max="5588" width="2.109375" style="99" customWidth="1"/>
    <col min="5589" max="5589" width="16.88671875" style="99" customWidth="1"/>
    <col min="5590" max="5590" width="43.44140625" style="99" customWidth="1"/>
    <col min="5591" max="5591" width="22.44140625" style="99" customWidth="1"/>
    <col min="5592" max="5592" width="9.109375" style="99"/>
    <col min="5593" max="5593" width="13.88671875" style="99" bestFit="1" customWidth="1"/>
    <col min="5594" max="5842" width="9.109375" style="99"/>
    <col min="5843" max="5843" width="1.44140625" style="99" customWidth="1"/>
    <col min="5844" max="5844" width="2.109375" style="99" customWidth="1"/>
    <col min="5845" max="5845" width="16.88671875" style="99" customWidth="1"/>
    <col min="5846" max="5846" width="43.44140625" style="99" customWidth="1"/>
    <col min="5847" max="5847" width="22.44140625" style="99" customWidth="1"/>
    <col min="5848" max="5848" width="9.109375" style="99"/>
    <col min="5849" max="5849" width="13.88671875" style="99" bestFit="1" customWidth="1"/>
    <col min="5850" max="6098" width="9.109375" style="99"/>
    <col min="6099" max="6099" width="1.44140625" style="99" customWidth="1"/>
    <col min="6100" max="6100" width="2.109375" style="99" customWidth="1"/>
    <col min="6101" max="6101" width="16.88671875" style="99" customWidth="1"/>
    <col min="6102" max="6102" width="43.44140625" style="99" customWidth="1"/>
    <col min="6103" max="6103" width="22.44140625" style="99" customWidth="1"/>
    <col min="6104" max="6104" width="9.109375" style="99"/>
    <col min="6105" max="6105" width="13.88671875" style="99" bestFit="1" customWidth="1"/>
    <col min="6106" max="6354" width="9.109375" style="99"/>
    <col min="6355" max="6355" width="1.44140625" style="99" customWidth="1"/>
    <col min="6356" max="6356" width="2.109375" style="99" customWidth="1"/>
    <col min="6357" max="6357" width="16.88671875" style="99" customWidth="1"/>
    <col min="6358" max="6358" width="43.44140625" style="99" customWidth="1"/>
    <col min="6359" max="6359" width="22.44140625" style="99" customWidth="1"/>
    <col min="6360" max="6360" width="9.109375" style="99"/>
    <col min="6361" max="6361" width="13.88671875" style="99" bestFit="1" customWidth="1"/>
    <col min="6362" max="6610" width="9.109375" style="99"/>
    <col min="6611" max="6611" width="1.44140625" style="99" customWidth="1"/>
    <col min="6612" max="6612" width="2.109375" style="99" customWidth="1"/>
    <col min="6613" max="6613" width="16.88671875" style="99" customWidth="1"/>
    <col min="6614" max="6614" width="43.44140625" style="99" customWidth="1"/>
    <col min="6615" max="6615" width="22.44140625" style="99" customWidth="1"/>
    <col min="6616" max="6616" width="9.109375" style="99"/>
    <col min="6617" max="6617" width="13.88671875" style="99" bestFit="1" customWidth="1"/>
    <col min="6618" max="6866" width="9.109375" style="99"/>
    <col min="6867" max="6867" width="1.44140625" style="99" customWidth="1"/>
    <col min="6868" max="6868" width="2.109375" style="99" customWidth="1"/>
    <col min="6869" max="6869" width="16.88671875" style="99" customWidth="1"/>
    <col min="6870" max="6870" width="43.44140625" style="99" customWidth="1"/>
    <col min="6871" max="6871" width="22.44140625" style="99" customWidth="1"/>
    <col min="6872" max="6872" width="9.109375" style="99"/>
    <col min="6873" max="6873" width="13.88671875" style="99" bestFit="1" customWidth="1"/>
    <col min="6874" max="7122" width="9.109375" style="99"/>
    <col min="7123" max="7123" width="1.44140625" style="99" customWidth="1"/>
    <col min="7124" max="7124" width="2.109375" style="99" customWidth="1"/>
    <col min="7125" max="7125" width="16.88671875" style="99" customWidth="1"/>
    <col min="7126" max="7126" width="43.44140625" style="99" customWidth="1"/>
    <col min="7127" max="7127" width="22.44140625" style="99" customWidth="1"/>
    <col min="7128" max="7128" width="9.109375" style="99"/>
    <col min="7129" max="7129" width="13.88671875" style="99" bestFit="1" customWidth="1"/>
    <col min="7130" max="7378" width="9.109375" style="99"/>
    <col min="7379" max="7379" width="1.44140625" style="99" customWidth="1"/>
    <col min="7380" max="7380" width="2.109375" style="99" customWidth="1"/>
    <col min="7381" max="7381" width="16.88671875" style="99" customWidth="1"/>
    <col min="7382" max="7382" width="43.44140625" style="99" customWidth="1"/>
    <col min="7383" max="7383" width="22.44140625" style="99" customWidth="1"/>
    <col min="7384" max="7384" width="9.109375" style="99"/>
    <col min="7385" max="7385" width="13.88671875" style="99" bestFit="1" customWidth="1"/>
    <col min="7386" max="7634" width="9.109375" style="99"/>
    <col min="7635" max="7635" width="1.44140625" style="99" customWidth="1"/>
    <col min="7636" max="7636" width="2.109375" style="99" customWidth="1"/>
    <col min="7637" max="7637" width="16.88671875" style="99" customWidth="1"/>
    <col min="7638" max="7638" width="43.44140625" style="99" customWidth="1"/>
    <col min="7639" max="7639" width="22.44140625" style="99" customWidth="1"/>
    <col min="7640" max="7640" width="9.109375" style="99"/>
    <col min="7641" max="7641" width="13.88671875" style="99" bestFit="1" customWidth="1"/>
    <col min="7642" max="7890" width="9.109375" style="99"/>
    <col min="7891" max="7891" width="1.44140625" style="99" customWidth="1"/>
    <col min="7892" max="7892" width="2.109375" style="99" customWidth="1"/>
    <col min="7893" max="7893" width="16.88671875" style="99" customWidth="1"/>
    <col min="7894" max="7894" width="43.44140625" style="99" customWidth="1"/>
    <col min="7895" max="7895" width="22.44140625" style="99" customWidth="1"/>
    <col min="7896" max="7896" width="9.109375" style="99"/>
    <col min="7897" max="7897" width="13.88671875" style="99" bestFit="1" customWidth="1"/>
    <col min="7898" max="8146" width="9.109375" style="99"/>
    <col min="8147" max="8147" width="1.44140625" style="99" customWidth="1"/>
    <col min="8148" max="8148" width="2.109375" style="99" customWidth="1"/>
    <col min="8149" max="8149" width="16.88671875" style="99" customWidth="1"/>
    <col min="8150" max="8150" width="43.44140625" style="99" customWidth="1"/>
    <col min="8151" max="8151" width="22.44140625" style="99" customWidth="1"/>
    <col min="8152" max="8152" width="9.109375" style="99"/>
    <col min="8153" max="8153" width="13.88671875" style="99" bestFit="1" customWidth="1"/>
    <col min="8154" max="8402" width="9.109375" style="99"/>
    <col min="8403" max="8403" width="1.44140625" style="99" customWidth="1"/>
    <col min="8404" max="8404" width="2.109375" style="99" customWidth="1"/>
    <col min="8405" max="8405" width="16.88671875" style="99" customWidth="1"/>
    <col min="8406" max="8406" width="43.44140625" style="99" customWidth="1"/>
    <col min="8407" max="8407" width="22.44140625" style="99" customWidth="1"/>
    <col min="8408" max="8408" width="9.109375" style="99"/>
    <col min="8409" max="8409" width="13.88671875" style="99" bestFit="1" customWidth="1"/>
    <col min="8410" max="8658" width="9.109375" style="99"/>
    <col min="8659" max="8659" width="1.44140625" style="99" customWidth="1"/>
    <col min="8660" max="8660" width="2.109375" style="99" customWidth="1"/>
    <col min="8661" max="8661" width="16.88671875" style="99" customWidth="1"/>
    <col min="8662" max="8662" width="43.44140625" style="99" customWidth="1"/>
    <col min="8663" max="8663" width="22.44140625" style="99" customWidth="1"/>
    <col min="8664" max="8664" width="9.109375" style="99"/>
    <col min="8665" max="8665" width="13.88671875" style="99" bestFit="1" customWidth="1"/>
    <col min="8666" max="8914" width="9.109375" style="99"/>
    <col min="8915" max="8915" width="1.44140625" style="99" customWidth="1"/>
    <col min="8916" max="8916" width="2.109375" style="99" customWidth="1"/>
    <col min="8917" max="8917" width="16.88671875" style="99" customWidth="1"/>
    <col min="8918" max="8918" width="43.44140625" style="99" customWidth="1"/>
    <col min="8919" max="8919" width="22.44140625" style="99" customWidth="1"/>
    <col min="8920" max="8920" width="9.109375" style="99"/>
    <col min="8921" max="8921" width="13.88671875" style="99" bestFit="1" customWidth="1"/>
    <col min="8922" max="9170" width="9.109375" style="99"/>
    <col min="9171" max="9171" width="1.44140625" style="99" customWidth="1"/>
    <col min="9172" max="9172" width="2.109375" style="99" customWidth="1"/>
    <col min="9173" max="9173" width="16.88671875" style="99" customWidth="1"/>
    <col min="9174" max="9174" width="43.44140625" style="99" customWidth="1"/>
    <col min="9175" max="9175" width="22.44140625" style="99" customWidth="1"/>
    <col min="9176" max="9176" width="9.109375" style="99"/>
    <col min="9177" max="9177" width="13.88671875" style="99" bestFit="1" customWidth="1"/>
    <col min="9178" max="9426" width="9.109375" style="99"/>
    <col min="9427" max="9427" width="1.44140625" style="99" customWidth="1"/>
    <col min="9428" max="9428" width="2.109375" style="99" customWidth="1"/>
    <col min="9429" max="9429" width="16.88671875" style="99" customWidth="1"/>
    <col min="9430" max="9430" width="43.44140625" style="99" customWidth="1"/>
    <col min="9431" max="9431" width="22.44140625" style="99" customWidth="1"/>
    <col min="9432" max="9432" width="9.109375" style="99"/>
    <col min="9433" max="9433" width="13.88671875" style="99" bestFit="1" customWidth="1"/>
    <col min="9434" max="9682" width="9.109375" style="99"/>
    <col min="9683" max="9683" width="1.44140625" style="99" customWidth="1"/>
    <col min="9684" max="9684" width="2.109375" style="99" customWidth="1"/>
    <col min="9685" max="9685" width="16.88671875" style="99" customWidth="1"/>
    <col min="9686" max="9686" width="43.44140625" style="99" customWidth="1"/>
    <col min="9687" max="9687" width="22.44140625" style="99" customWidth="1"/>
    <col min="9688" max="9688" width="9.109375" style="99"/>
    <col min="9689" max="9689" width="13.88671875" style="99" bestFit="1" customWidth="1"/>
    <col min="9690" max="9938" width="9.109375" style="99"/>
    <col min="9939" max="9939" width="1.44140625" style="99" customWidth="1"/>
    <col min="9940" max="9940" width="2.109375" style="99" customWidth="1"/>
    <col min="9941" max="9941" width="16.88671875" style="99" customWidth="1"/>
    <col min="9942" max="9942" width="43.44140625" style="99" customWidth="1"/>
    <col min="9943" max="9943" width="22.44140625" style="99" customWidth="1"/>
    <col min="9944" max="9944" width="9.109375" style="99"/>
    <col min="9945" max="9945" width="13.88671875" style="99" bestFit="1" customWidth="1"/>
    <col min="9946" max="10194" width="9.109375" style="99"/>
    <col min="10195" max="10195" width="1.44140625" style="99" customWidth="1"/>
    <col min="10196" max="10196" width="2.109375" style="99" customWidth="1"/>
    <col min="10197" max="10197" width="16.88671875" style="99" customWidth="1"/>
    <col min="10198" max="10198" width="43.44140625" style="99" customWidth="1"/>
    <col min="10199" max="10199" width="22.44140625" style="99" customWidth="1"/>
    <col min="10200" max="10200" width="9.109375" style="99"/>
    <col min="10201" max="10201" width="13.88671875" style="99" bestFit="1" customWidth="1"/>
    <col min="10202" max="10450" width="9.109375" style="99"/>
    <col min="10451" max="10451" width="1.44140625" style="99" customWidth="1"/>
    <col min="10452" max="10452" width="2.109375" style="99" customWidth="1"/>
    <col min="10453" max="10453" width="16.88671875" style="99" customWidth="1"/>
    <col min="10454" max="10454" width="43.44140625" style="99" customWidth="1"/>
    <col min="10455" max="10455" width="22.44140625" style="99" customWidth="1"/>
    <col min="10456" max="10456" width="9.109375" style="99"/>
    <col min="10457" max="10457" width="13.88671875" style="99" bestFit="1" customWidth="1"/>
    <col min="10458" max="10706" width="9.109375" style="99"/>
    <col min="10707" max="10707" width="1.44140625" style="99" customWidth="1"/>
    <col min="10708" max="10708" width="2.109375" style="99" customWidth="1"/>
    <col min="10709" max="10709" width="16.88671875" style="99" customWidth="1"/>
    <col min="10710" max="10710" width="43.44140625" style="99" customWidth="1"/>
    <col min="10711" max="10711" width="22.44140625" style="99" customWidth="1"/>
    <col min="10712" max="10712" width="9.109375" style="99"/>
    <col min="10713" max="10713" width="13.88671875" style="99" bestFit="1" customWidth="1"/>
    <col min="10714" max="10962" width="9.109375" style="99"/>
    <col min="10963" max="10963" width="1.44140625" style="99" customWidth="1"/>
    <col min="10964" max="10964" width="2.109375" style="99" customWidth="1"/>
    <col min="10965" max="10965" width="16.88671875" style="99" customWidth="1"/>
    <col min="10966" max="10966" width="43.44140625" style="99" customWidth="1"/>
    <col min="10967" max="10967" width="22.44140625" style="99" customWidth="1"/>
    <col min="10968" max="10968" width="9.109375" style="99"/>
    <col min="10969" max="10969" width="13.88671875" style="99" bestFit="1" customWidth="1"/>
    <col min="10970" max="11218" width="9.109375" style="99"/>
    <col min="11219" max="11219" width="1.44140625" style="99" customWidth="1"/>
    <col min="11220" max="11220" width="2.109375" style="99" customWidth="1"/>
    <col min="11221" max="11221" width="16.88671875" style="99" customWidth="1"/>
    <col min="11222" max="11222" width="43.44140625" style="99" customWidth="1"/>
    <col min="11223" max="11223" width="22.44140625" style="99" customWidth="1"/>
    <col min="11224" max="11224" width="9.109375" style="99"/>
    <col min="11225" max="11225" width="13.88671875" style="99" bestFit="1" customWidth="1"/>
    <col min="11226" max="11474" width="9.109375" style="99"/>
    <col min="11475" max="11475" width="1.44140625" style="99" customWidth="1"/>
    <col min="11476" max="11476" width="2.109375" style="99" customWidth="1"/>
    <col min="11477" max="11477" width="16.88671875" style="99" customWidth="1"/>
    <col min="11478" max="11478" width="43.44140625" style="99" customWidth="1"/>
    <col min="11479" max="11479" width="22.44140625" style="99" customWidth="1"/>
    <col min="11480" max="11480" width="9.109375" style="99"/>
    <col min="11481" max="11481" width="13.88671875" style="99" bestFit="1" customWidth="1"/>
    <col min="11482" max="11730" width="9.109375" style="99"/>
    <col min="11731" max="11731" width="1.44140625" style="99" customWidth="1"/>
    <col min="11732" max="11732" width="2.109375" style="99" customWidth="1"/>
    <col min="11733" max="11733" width="16.88671875" style="99" customWidth="1"/>
    <col min="11734" max="11734" width="43.44140625" style="99" customWidth="1"/>
    <col min="11735" max="11735" width="22.44140625" style="99" customWidth="1"/>
    <col min="11736" max="11736" width="9.109375" style="99"/>
    <col min="11737" max="11737" width="13.88671875" style="99" bestFit="1" customWidth="1"/>
    <col min="11738" max="11986" width="9.109375" style="99"/>
    <col min="11987" max="11987" width="1.44140625" style="99" customWidth="1"/>
    <col min="11988" max="11988" width="2.109375" style="99" customWidth="1"/>
    <col min="11989" max="11989" width="16.88671875" style="99" customWidth="1"/>
    <col min="11990" max="11990" width="43.44140625" style="99" customWidth="1"/>
    <col min="11991" max="11991" width="22.44140625" style="99" customWidth="1"/>
    <col min="11992" max="11992" width="9.109375" style="99"/>
    <col min="11993" max="11993" width="13.88671875" style="99" bestFit="1" customWidth="1"/>
    <col min="11994" max="12242" width="9.109375" style="99"/>
    <col min="12243" max="12243" width="1.44140625" style="99" customWidth="1"/>
    <col min="12244" max="12244" width="2.109375" style="99" customWidth="1"/>
    <col min="12245" max="12245" width="16.88671875" style="99" customWidth="1"/>
    <col min="12246" max="12246" width="43.44140625" style="99" customWidth="1"/>
    <col min="12247" max="12247" width="22.44140625" style="99" customWidth="1"/>
    <col min="12248" max="12248" width="9.109375" style="99"/>
    <col min="12249" max="12249" width="13.88671875" style="99" bestFit="1" customWidth="1"/>
    <col min="12250" max="12498" width="9.109375" style="99"/>
    <col min="12499" max="12499" width="1.44140625" style="99" customWidth="1"/>
    <col min="12500" max="12500" width="2.109375" style="99" customWidth="1"/>
    <col min="12501" max="12501" width="16.88671875" style="99" customWidth="1"/>
    <col min="12502" max="12502" width="43.44140625" style="99" customWidth="1"/>
    <col min="12503" max="12503" width="22.44140625" style="99" customWidth="1"/>
    <col min="12504" max="12504" width="9.109375" style="99"/>
    <col min="12505" max="12505" width="13.88671875" style="99" bestFit="1" customWidth="1"/>
    <col min="12506" max="12754" width="9.109375" style="99"/>
    <col min="12755" max="12755" width="1.44140625" style="99" customWidth="1"/>
    <col min="12756" max="12756" width="2.109375" style="99" customWidth="1"/>
    <col min="12757" max="12757" width="16.88671875" style="99" customWidth="1"/>
    <col min="12758" max="12758" width="43.44140625" style="99" customWidth="1"/>
    <col min="12759" max="12759" width="22.44140625" style="99" customWidth="1"/>
    <col min="12760" max="12760" width="9.109375" style="99"/>
    <col min="12761" max="12761" width="13.88671875" style="99" bestFit="1" customWidth="1"/>
    <col min="12762" max="13010" width="9.109375" style="99"/>
    <col min="13011" max="13011" width="1.44140625" style="99" customWidth="1"/>
    <col min="13012" max="13012" width="2.109375" style="99" customWidth="1"/>
    <col min="13013" max="13013" width="16.88671875" style="99" customWidth="1"/>
    <col min="13014" max="13014" width="43.44140625" style="99" customWidth="1"/>
    <col min="13015" max="13015" width="22.44140625" style="99" customWidth="1"/>
    <col min="13016" max="13016" width="9.109375" style="99"/>
    <col min="13017" max="13017" width="13.88671875" style="99" bestFit="1" customWidth="1"/>
    <col min="13018" max="13266" width="9.109375" style="99"/>
    <col min="13267" max="13267" width="1.44140625" style="99" customWidth="1"/>
    <col min="13268" max="13268" width="2.109375" style="99" customWidth="1"/>
    <col min="13269" max="13269" width="16.88671875" style="99" customWidth="1"/>
    <col min="13270" max="13270" width="43.44140625" style="99" customWidth="1"/>
    <col min="13271" max="13271" width="22.44140625" style="99" customWidth="1"/>
    <col min="13272" max="13272" width="9.109375" style="99"/>
    <col min="13273" max="13273" width="13.88671875" style="99" bestFit="1" customWidth="1"/>
    <col min="13274" max="13522" width="9.109375" style="99"/>
    <col min="13523" max="13523" width="1.44140625" style="99" customWidth="1"/>
    <col min="13524" max="13524" width="2.109375" style="99" customWidth="1"/>
    <col min="13525" max="13525" width="16.88671875" style="99" customWidth="1"/>
    <col min="13526" max="13526" width="43.44140625" style="99" customWidth="1"/>
    <col min="13527" max="13527" width="22.44140625" style="99" customWidth="1"/>
    <col min="13528" max="13528" width="9.109375" style="99"/>
    <col min="13529" max="13529" width="13.88671875" style="99" bestFit="1" customWidth="1"/>
    <col min="13530" max="13778" width="9.109375" style="99"/>
    <col min="13779" max="13779" width="1.44140625" style="99" customWidth="1"/>
    <col min="13780" max="13780" width="2.109375" style="99" customWidth="1"/>
    <col min="13781" max="13781" width="16.88671875" style="99" customWidth="1"/>
    <col min="13782" max="13782" width="43.44140625" style="99" customWidth="1"/>
    <col min="13783" max="13783" width="22.44140625" style="99" customWidth="1"/>
    <col min="13784" max="13784" width="9.109375" style="99"/>
    <col min="13785" max="13785" width="13.88671875" style="99" bestFit="1" customWidth="1"/>
    <col min="13786" max="14034" width="9.109375" style="99"/>
    <col min="14035" max="14035" width="1.44140625" style="99" customWidth="1"/>
    <col min="14036" max="14036" width="2.109375" style="99" customWidth="1"/>
    <col min="14037" max="14037" width="16.88671875" style="99" customWidth="1"/>
    <col min="14038" max="14038" width="43.44140625" style="99" customWidth="1"/>
    <col min="14039" max="14039" width="22.44140625" style="99" customWidth="1"/>
    <col min="14040" max="14040" width="9.109375" style="99"/>
    <col min="14041" max="14041" width="13.88671875" style="99" bestFit="1" customWidth="1"/>
    <col min="14042" max="14290" width="9.109375" style="99"/>
    <col min="14291" max="14291" width="1.44140625" style="99" customWidth="1"/>
    <col min="14292" max="14292" width="2.109375" style="99" customWidth="1"/>
    <col min="14293" max="14293" width="16.88671875" style="99" customWidth="1"/>
    <col min="14294" max="14294" width="43.44140625" style="99" customWidth="1"/>
    <col min="14295" max="14295" width="22.44140625" style="99" customWidth="1"/>
    <col min="14296" max="14296" width="9.109375" style="99"/>
    <col min="14297" max="14297" width="13.88671875" style="99" bestFit="1" customWidth="1"/>
    <col min="14298" max="14546" width="9.109375" style="99"/>
    <col min="14547" max="14547" width="1.44140625" style="99" customWidth="1"/>
    <col min="14548" max="14548" width="2.109375" style="99" customWidth="1"/>
    <col min="14549" max="14549" width="16.88671875" style="99" customWidth="1"/>
    <col min="14550" max="14550" width="43.44140625" style="99" customWidth="1"/>
    <col min="14551" max="14551" width="22.44140625" style="99" customWidth="1"/>
    <col min="14552" max="14552" width="9.109375" style="99"/>
    <col min="14553" max="14553" width="13.88671875" style="99" bestFit="1" customWidth="1"/>
    <col min="14554" max="14802" width="9.109375" style="99"/>
    <col min="14803" max="14803" width="1.44140625" style="99" customWidth="1"/>
    <col min="14804" max="14804" width="2.109375" style="99" customWidth="1"/>
    <col min="14805" max="14805" width="16.88671875" style="99" customWidth="1"/>
    <col min="14806" max="14806" width="43.44140625" style="99" customWidth="1"/>
    <col min="14807" max="14807" width="22.44140625" style="99" customWidth="1"/>
    <col min="14808" max="14808" width="9.109375" style="99"/>
    <col min="14809" max="14809" width="13.88671875" style="99" bestFit="1" customWidth="1"/>
    <col min="14810" max="15058" width="9.109375" style="99"/>
    <col min="15059" max="15059" width="1.44140625" style="99" customWidth="1"/>
    <col min="15060" max="15060" width="2.109375" style="99" customWidth="1"/>
    <col min="15061" max="15061" width="16.88671875" style="99" customWidth="1"/>
    <col min="15062" max="15062" width="43.44140625" style="99" customWidth="1"/>
    <col min="15063" max="15063" width="22.44140625" style="99" customWidth="1"/>
    <col min="15064" max="15064" width="9.109375" style="99"/>
    <col min="15065" max="15065" width="13.88671875" style="99" bestFit="1" customWidth="1"/>
    <col min="15066" max="15314" width="9.109375" style="99"/>
    <col min="15315" max="15315" width="1.44140625" style="99" customWidth="1"/>
    <col min="15316" max="15316" width="2.109375" style="99" customWidth="1"/>
    <col min="15317" max="15317" width="16.88671875" style="99" customWidth="1"/>
    <col min="15318" max="15318" width="43.44140625" style="99" customWidth="1"/>
    <col min="15319" max="15319" width="22.44140625" style="99" customWidth="1"/>
    <col min="15320" max="15320" width="9.109375" style="99"/>
    <col min="15321" max="15321" width="13.88671875" style="99" bestFit="1" customWidth="1"/>
    <col min="15322" max="15570" width="9.109375" style="99"/>
    <col min="15571" max="15571" width="1.44140625" style="99" customWidth="1"/>
    <col min="15572" max="15572" width="2.109375" style="99" customWidth="1"/>
    <col min="15573" max="15573" width="16.88671875" style="99" customWidth="1"/>
    <col min="15574" max="15574" width="43.44140625" style="99" customWidth="1"/>
    <col min="15575" max="15575" width="22.44140625" style="99" customWidth="1"/>
    <col min="15576" max="15576" width="9.109375" style="99"/>
    <col min="15577" max="15577" width="13.88671875" style="99" bestFit="1" customWidth="1"/>
    <col min="15578" max="15826" width="9.109375" style="99"/>
    <col min="15827" max="15827" width="1.44140625" style="99" customWidth="1"/>
    <col min="15828" max="15828" width="2.109375" style="99" customWidth="1"/>
    <col min="15829" max="15829" width="16.88671875" style="99" customWidth="1"/>
    <col min="15830" max="15830" width="43.44140625" style="99" customWidth="1"/>
    <col min="15831" max="15831" width="22.44140625" style="99" customWidth="1"/>
    <col min="15832" max="15832" width="9.109375" style="99"/>
    <col min="15833" max="15833" width="13.88671875" style="99" bestFit="1" customWidth="1"/>
    <col min="15834" max="16082" width="9.109375" style="99"/>
    <col min="16083" max="16083" width="1.44140625" style="99" customWidth="1"/>
    <col min="16084" max="16084" width="2.109375" style="99" customWidth="1"/>
    <col min="16085" max="16085" width="16.88671875" style="99" customWidth="1"/>
    <col min="16086" max="16086" width="43.44140625" style="99" customWidth="1"/>
    <col min="16087" max="16087" width="22.44140625" style="99" customWidth="1"/>
    <col min="16088" max="16088" width="9.109375" style="99"/>
    <col min="16089" max="16089" width="13.88671875" style="99" bestFit="1" customWidth="1"/>
    <col min="16090" max="16384" width="9.109375" style="99"/>
  </cols>
  <sheetData>
    <row r="2" spans="1:3" x14ac:dyDescent="0.2">
      <c r="C2" s="100" t="s">
        <v>0</v>
      </c>
    </row>
    <row r="3" spans="1:3" x14ac:dyDescent="0.2">
      <c r="A3" s="100"/>
      <c r="B3" s="101"/>
      <c r="C3" s="101"/>
    </row>
    <row r="4" spans="1:3" x14ac:dyDescent="0.2">
      <c r="B4" s="143" t="s">
        <v>1</v>
      </c>
      <c r="C4" s="143"/>
    </row>
    <row r="5" spans="1:3" ht="3.6" customHeight="1" x14ac:dyDescent="0.2">
      <c r="A5" s="100"/>
      <c r="B5" s="100"/>
      <c r="C5" s="100"/>
    </row>
    <row r="6" spans="1:3" x14ac:dyDescent="0.2">
      <c r="C6" s="102" t="s">
        <v>2</v>
      </c>
    </row>
    <row r="7" spans="1:3" ht="2.4" customHeight="1" x14ac:dyDescent="0.2"/>
    <row r="8" spans="1:3" x14ac:dyDescent="0.2">
      <c r="B8" s="144" t="s">
        <v>3</v>
      </c>
      <c r="C8" s="144"/>
    </row>
    <row r="10" spans="1:3" ht="3" customHeight="1" x14ac:dyDescent="0.2"/>
    <row r="11" spans="1:3" x14ac:dyDescent="0.2">
      <c r="B11" s="100" t="s">
        <v>4</v>
      </c>
    </row>
    <row r="12" spans="1:3" x14ac:dyDescent="0.2">
      <c r="B12" s="103" t="s">
        <v>5</v>
      </c>
    </row>
    <row r="13" spans="1:3" x14ac:dyDescent="0.2">
      <c r="A13" s="102" t="s">
        <v>6</v>
      </c>
      <c r="B13" s="104" t="s">
        <v>61</v>
      </c>
      <c r="C13" s="104"/>
    </row>
    <row r="14" spans="1:3" x14ac:dyDescent="0.2">
      <c r="A14" s="102" t="s">
        <v>7</v>
      </c>
      <c r="B14" s="104" t="s">
        <v>61</v>
      </c>
      <c r="C14" s="104"/>
    </row>
    <row r="15" spans="1:3" x14ac:dyDescent="0.2">
      <c r="A15" s="102" t="s">
        <v>8</v>
      </c>
      <c r="B15" s="105" t="s">
        <v>62</v>
      </c>
      <c r="C15" s="105"/>
    </row>
    <row r="16" spans="1:3" x14ac:dyDescent="0.2">
      <c r="A16" s="102" t="s">
        <v>9</v>
      </c>
      <c r="B16" s="106" t="s">
        <v>186</v>
      </c>
      <c r="C16" s="106"/>
    </row>
    <row r="17" spans="1:3" ht="10.8" thickBot="1" x14ac:dyDescent="0.25"/>
    <row r="18" spans="1:3" x14ac:dyDescent="0.2">
      <c r="A18" s="107" t="s">
        <v>10</v>
      </c>
      <c r="B18" s="108" t="s">
        <v>11</v>
      </c>
      <c r="C18" s="109" t="s">
        <v>12</v>
      </c>
    </row>
    <row r="19" spans="1:3" x14ac:dyDescent="0.2">
      <c r="A19" s="110">
        <v>1</v>
      </c>
      <c r="B19" s="111" t="s">
        <v>161</v>
      </c>
      <c r="C19" s="112"/>
    </row>
    <row r="20" spans="1:3" ht="10.8" thickBot="1" x14ac:dyDescent="0.25">
      <c r="A20" s="113"/>
      <c r="B20" s="114"/>
      <c r="C20" s="115"/>
    </row>
    <row r="21" spans="1:3" ht="10.8" thickBot="1" x14ac:dyDescent="0.25">
      <c r="A21" s="116"/>
      <c r="B21" s="117" t="s">
        <v>13</v>
      </c>
      <c r="C21" s="118"/>
    </row>
    <row r="22" spans="1:3" x14ac:dyDescent="0.2">
      <c r="B22" s="119"/>
      <c r="C22" s="120"/>
    </row>
    <row r="25" spans="1:3" x14ac:dyDescent="0.2">
      <c r="A25" s="99" t="s">
        <v>14</v>
      </c>
      <c r="B25" s="141"/>
      <c r="C25" s="141"/>
    </row>
    <row r="26" spans="1:3" x14ac:dyDescent="0.2">
      <c r="B26" s="142" t="s">
        <v>15</v>
      </c>
      <c r="C26" s="142"/>
    </row>
    <row r="28" spans="1:3" x14ac:dyDescent="0.2">
      <c r="A28" s="99" t="s">
        <v>40</v>
      </c>
      <c r="B28" s="141"/>
      <c r="C28" s="141"/>
    </row>
    <row r="29" spans="1:3" x14ac:dyDescent="0.2">
      <c r="A29" s="121"/>
      <c r="B29" s="142" t="s">
        <v>15</v>
      </c>
      <c r="C29" s="142"/>
    </row>
    <row r="30" spans="1:3" x14ac:dyDescent="0.2">
      <c r="A30" s="121"/>
    </row>
    <row r="31" spans="1:3" x14ac:dyDescent="0.2">
      <c r="A31" s="122" t="s">
        <v>16</v>
      </c>
      <c r="B31" s="123"/>
    </row>
  </sheetData>
  <mergeCells count="6">
    <mergeCell ref="B28:C28"/>
    <mergeCell ref="B29:C29"/>
    <mergeCell ref="B26:C26"/>
    <mergeCell ref="B4:C4"/>
    <mergeCell ref="B8:C8"/>
    <mergeCell ref="B25:C25"/>
  </mergeCells>
  <conditionalFormatting sqref="C19 C21">
    <cfRule type="cellIs" dxfId="135" priority="14" operator="equal">
      <formula>0</formula>
    </cfRule>
  </conditionalFormatting>
  <conditionalFormatting sqref="B16">
    <cfRule type="cellIs" dxfId="134" priority="13" operator="equal">
      <formula>0</formula>
    </cfRule>
  </conditionalFormatting>
  <conditionalFormatting sqref="B25:C25">
    <cfRule type="cellIs" dxfId="133" priority="8" operator="equal">
      <formula>0</formula>
    </cfRule>
  </conditionalFormatting>
  <conditionalFormatting sqref="A19">
    <cfRule type="cellIs" dxfId="132" priority="7" operator="equal">
      <formula>0</formula>
    </cfRule>
  </conditionalFormatting>
  <conditionalFormatting sqref="B13:B15">
    <cfRule type="cellIs" dxfId="131" priority="5" operator="equal">
      <formula>0</formula>
    </cfRule>
  </conditionalFormatting>
  <conditionalFormatting sqref="B19">
    <cfRule type="cellIs" dxfId="130" priority="4" operator="equal">
      <formula>0</formula>
    </cfRule>
  </conditionalFormatting>
  <conditionalFormatting sqref="B28:C28">
    <cfRule type="cellIs" dxfId="129" priority="3" operator="equal">
      <formula>0</formula>
    </cfRule>
  </conditionalFormatting>
  <conditionalFormatting sqref="B31">
    <cfRule type="cellIs" dxfId="128" priority="1" operator="equal">
      <formula>0</formula>
    </cfRule>
  </conditionalFormatting>
  <printOptions horizontalCentered="1"/>
  <pageMargins left="0.70866141732283472" right="0.70866141732283472" top="0.74803149606299213" bottom="0.74803149606299213" header="0.31496062992125984" footer="0.31496062992125984"/>
  <pageSetup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46077719-8990-40F3-A971-89DDBF3533E9}">
            <xm:f>NOT(ISERROR(SEARCH("Sertifikāta Nr. _________________________________",A31)))</xm:f>
            <xm:f>"Sertifikāta Nr. _________________________________"</xm:f>
            <x14:dxf>
              <font>
                <color auto="1"/>
              </font>
              <fill>
                <patternFill>
                  <bgColor rgb="FFC6EFCE"/>
                </patternFill>
              </fill>
            </x14:dxf>
          </x14:cfRule>
          <xm:sqref>A31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2"/>
  <sheetViews>
    <sheetView zoomScaleNormal="100" zoomScaleSheetLayoutView="115" workbookViewId="0">
      <selection activeCell="D9" sqref="D9:I9"/>
    </sheetView>
  </sheetViews>
  <sheetFormatPr defaultColWidth="3.6640625" defaultRowHeight="10.199999999999999" x14ac:dyDescent="0.2"/>
  <cols>
    <col min="1" max="1" width="4" style="5" customWidth="1"/>
    <col min="2" max="2" width="5.33203125" style="5" customWidth="1"/>
    <col min="3" max="3" width="26.5546875" style="5" customWidth="1"/>
    <col min="4" max="4" width="6.88671875" style="5" customWidth="1"/>
    <col min="5" max="5" width="18.109375" style="5" customWidth="1"/>
    <col min="6" max="9" width="14.88671875" style="5" customWidth="1"/>
    <col min="10" max="188" width="9.109375" style="5" customWidth="1"/>
    <col min="189" max="189" width="3.6640625" style="5"/>
    <col min="190" max="190" width="4.5546875" style="5" customWidth="1"/>
    <col min="191" max="191" width="5.88671875" style="5" customWidth="1"/>
    <col min="192" max="192" width="36" style="5" customWidth="1"/>
    <col min="193" max="193" width="9.6640625" style="5" customWidth="1"/>
    <col min="194" max="194" width="11.88671875" style="5" customWidth="1"/>
    <col min="195" max="195" width="9" style="5" customWidth="1"/>
    <col min="196" max="196" width="9.6640625" style="5" customWidth="1"/>
    <col min="197" max="197" width="9.33203125" style="5" customWidth="1"/>
    <col min="198" max="198" width="8.6640625" style="5" customWidth="1"/>
    <col min="199" max="199" width="6.88671875" style="5" customWidth="1"/>
    <col min="200" max="444" width="9.109375" style="5" customWidth="1"/>
    <col min="445" max="445" width="3.6640625" style="5"/>
    <col min="446" max="446" width="4.5546875" style="5" customWidth="1"/>
    <col min="447" max="447" width="5.88671875" style="5" customWidth="1"/>
    <col min="448" max="448" width="36" style="5" customWidth="1"/>
    <col min="449" max="449" width="9.6640625" style="5" customWidth="1"/>
    <col min="450" max="450" width="11.88671875" style="5" customWidth="1"/>
    <col min="451" max="451" width="9" style="5" customWidth="1"/>
    <col min="452" max="452" width="9.6640625" style="5" customWidth="1"/>
    <col min="453" max="453" width="9.33203125" style="5" customWidth="1"/>
    <col min="454" max="454" width="8.6640625" style="5" customWidth="1"/>
    <col min="455" max="455" width="6.88671875" style="5" customWidth="1"/>
    <col min="456" max="700" width="9.109375" style="5" customWidth="1"/>
    <col min="701" max="701" width="3.6640625" style="5"/>
    <col min="702" max="702" width="4.5546875" style="5" customWidth="1"/>
    <col min="703" max="703" width="5.88671875" style="5" customWidth="1"/>
    <col min="704" max="704" width="36" style="5" customWidth="1"/>
    <col min="705" max="705" width="9.6640625" style="5" customWidth="1"/>
    <col min="706" max="706" width="11.88671875" style="5" customWidth="1"/>
    <col min="707" max="707" width="9" style="5" customWidth="1"/>
    <col min="708" max="708" width="9.6640625" style="5" customWidth="1"/>
    <col min="709" max="709" width="9.33203125" style="5" customWidth="1"/>
    <col min="710" max="710" width="8.6640625" style="5" customWidth="1"/>
    <col min="711" max="711" width="6.88671875" style="5" customWidth="1"/>
    <col min="712" max="956" width="9.109375" style="5" customWidth="1"/>
    <col min="957" max="957" width="3.6640625" style="5"/>
    <col min="958" max="958" width="4.5546875" style="5" customWidth="1"/>
    <col min="959" max="959" width="5.88671875" style="5" customWidth="1"/>
    <col min="960" max="960" width="36" style="5" customWidth="1"/>
    <col min="961" max="961" width="9.6640625" style="5" customWidth="1"/>
    <col min="962" max="962" width="11.88671875" style="5" customWidth="1"/>
    <col min="963" max="963" width="9" style="5" customWidth="1"/>
    <col min="964" max="964" width="9.6640625" style="5" customWidth="1"/>
    <col min="965" max="965" width="9.33203125" style="5" customWidth="1"/>
    <col min="966" max="966" width="8.6640625" style="5" customWidth="1"/>
    <col min="967" max="967" width="6.88671875" style="5" customWidth="1"/>
    <col min="968" max="1212" width="9.109375" style="5" customWidth="1"/>
    <col min="1213" max="1213" width="3.6640625" style="5"/>
    <col min="1214" max="1214" width="4.5546875" style="5" customWidth="1"/>
    <col min="1215" max="1215" width="5.88671875" style="5" customWidth="1"/>
    <col min="1216" max="1216" width="36" style="5" customWidth="1"/>
    <col min="1217" max="1217" width="9.6640625" style="5" customWidth="1"/>
    <col min="1218" max="1218" width="11.88671875" style="5" customWidth="1"/>
    <col min="1219" max="1219" width="9" style="5" customWidth="1"/>
    <col min="1220" max="1220" width="9.6640625" style="5" customWidth="1"/>
    <col min="1221" max="1221" width="9.33203125" style="5" customWidth="1"/>
    <col min="1222" max="1222" width="8.6640625" style="5" customWidth="1"/>
    <col min="1223" max="1223" width="6.88671875" style="5" customWidth="1"/>
    <col min="1224" max="1468" width="9.109375" style="5" customWidth="1"/>
    <col min="1469" max="1469" width="3.6640625" style="5"/>
    <col min="1470" max="1470" width="4.5546875" style="5" customWidth="1"/>
    <col min="1471" max="1471" width="5.88671875" style="5" customWidth="1"/>
    <col min="1472" max="1472" width="36" style="5" customWidth="1"/>
    <col min="1473" max="1473" width="9.6640625" style="5" customWidth="1"/>
    <col min="1474" max="1474" width="11.88671875" style="5" customWidth="1"/>
    <col min="1475" max="1475" width="9" style="5" customWidth="1"/>
    <col min="1476" max="1476" width="9.6640625" style="5" customWidth="1"/>
    <col min="1477" max="1477" width="9.33203125" style="5" customWidth="1"/>
    <col min="1478" max="1478" width="8.6640625" style="5" customWidth="1"/>
    <col min="1479" max="1479" width="6.88671875" style="5" customWidth="1"/>
    <col min="1480" max="1724" width="9.109375" style="5" customWidth="1"/>
    <col min="1725" max="1725" width="3.6640625" style="5"/>
    <col min="1726" max="1726" width="4.5546875" style="5" customWidth="1"/>
    <col min="1727" max="1727" width="5.88671875" style="5" customWidth="1"/>
    <col min="1728" max="1728" width="36" style="5" customWidth="1"/>
    <col min="1729" max="1729" width="9.6640625" style="5" customWidth="1"/>
    <col min="1730" max="1730" width="11.88671875" style="5" customWidth="1"/>
    <col min="1731" max="1731" width="9" style="5" customWidth="1"/>
    <col min="1732" max="1732" width="9.6640625" style="5" customWidth="1"/>
    <col min="1733" max="1733" width="9.33203125" style="5" customWidth="1"/>
    <col min="1734" max="1734" width="8.6640625" style="5" customWidth="1"/>
    <col min="1735" max="1735" width="6.88671875" style="5" customWidth="1"/>
    <col min="1736" max="1980" width="9.109375" style="5" customWidth="1"/>
    <col min="1981" max="1981" width="3.6640625" style="5"/>
    <col min="1982" max="1982" width="4.5546875" style="5" customWidth="1"/>
    <col min="1983" max="1983" width="5.88671875" style="5" customWidth="1"/>
    <col min="1984" max="1984" width="36" style="5" customWidth="1"/>
    <col min="1985" max="1985" width="9.6640625" style="5" customWidth="1"/>
    <col min="1986" max="1986" width="11.88671875" style="5" customWidth="1"/>
    <col min="1987" max="1987" width="9" style="5" customWidth="1"/>
    <col min="1988" max="1988" width="9.6640625" style="5" customWidth="1"/>
    <col min="1989" max="1989" width="9.33203125" style="5" customWidth="1"/>
    <col min="1990" max="1990" width="8.6640625" style="5" customWidth="1"/>
    <col min="1991" max="1991" width="6.88671875" style="5" customWidth="1"/>
    <col min="1992" max="2236" width="9.109375" style="5" customWidth="1"/>
    <col min="2237" max="2237" width="3.6640625" style="5"/>
    <col min="2238" max="2238" width="4.5546875" style="5" customWidth="1"/>
    <col min="2239" max="2239" width="5.88671875" style="5" customWidth="1"/>
    <col min="2240" max="2240" width="36" style="5" customWidth="1"/>
    <col min="2241" max="2241" width="9.6640625" style="5" customWidth="1"/>
    <col min="2242" max="2242" width="11.88671875" style="5" customWidth="1"/>
    <col min="2243" max="2243" width="9" style="5" customWidth="1"/>
    <col min="2244" max="2244" width="9.6640625" style="5" customWidth="1"/>
    <col min="2245" max="2245" width="9.33203125" style="5" customWidth="1"/>
    <col min="2246" max="2246" width="8.6640625" style="5" customWidth="1"/>
    <col min="2247" max="2247" width="6.88671875" style="5" customWidth="1"/>
    <col min="2248" max="2492" width="9.109375" style="5" customWidth="1"/>
    <col min="2493" max="2493" width="3.6640625" style="5"/>
    <col min="2494" max="2494" width="4.5546875" style="5" customWidth="1"/>
    <col min="2495" max="2495" width="5.88671875" style="5" customWidth="1"/>
    <col min="2496" max="2496" width="36" style="5" customWidth="1"/>
    <col min="2497" max="2497" width="9.6640625" style="5" customWidth="1"/>
    <col min="2498" max="2498" width="11.88671875" style="5" customWidth="1"/>
    <col min="2499" max="2499" width="9" style="5" customWidth="1"/>
    <col min="2500" max="2500" width="9.6640625" style="5" customWidth="1"/>
    <col min="2501" max="2501" width="9.33203125" style="5" customWidth="1"/>
    <col min="2502" max="2502" width="8.6640625" style="5" customWidth="1"/>
    <col min="2503" max="2503" width="6.88671875" style="5" customWidth="1"/>
    <col min="2504" max="2748" width="9.109375" style="5" customWidth="1"/>
    <col min="2749" max="2749" width="3.6640625" style="5"/>
    <col min="2750" max="2750" width="4.5546875" style="5" customWidth="1"/>
    <col min="2751" max="2751" width="5.88671875" style="5" customWidth="1"/>
    <col min="2752" max="2752" width="36" style="5" customWidth="1"/>
    <col min="2753" max="2753" width="9.6640625" style="5" customWidth="1"/>
    <col min="2754" max="2754" width="11.88671875" style="5" customWidth="1"/>
    <col min="2755" max="2755" width="9" style="5" customWidth="1"/>
    <col min="2756" max="2756" width="9.6640625" style="5" customWidth="1"/>
    <col min="2757" max="2757" width="9.33203125" style="5" customWidth="1"/>
    <col min="2758" max="2758" width="8.6640625" style="5" customWidth="1"/>
    <col min="2759" max="2759" width="6.88671875" style="5" customWidth="1"/>
    <col min="2760" max="3004" width="9.109375" style="5" customWidth="1"/>
    <col min="3005" max="3005" width="3.6640625" style="5"/>
    <col min="3006" max="3006" width="4.5546875" style="5" customWidth="1"/>
    <col min="3007" max="3007" width="5.88671875" style="5" customWidth="1"/>
    <col min="3008" max="3008" width="36" style="5" customWidth="1"/>
    <col min="3009" max="3009" width="9.6640625" style="5" customWidth="1"/>
    <col min="3010" max="3010" width="11.88671875" style="5" customWidth="1"/>
    <col min="3011" max="3011" width="9" style="5" customWidth="1"/>
    <col min="3012" max="3012" width="9.6640625" style="5" customWidth="1"/>
    <col min="3013" max="3013" width="9.33203125" style="5" customWidth="1"/>
    <col min="3014" max="3014" width="8.6640625" style="5" customWidth="1"/>
    <col min="3015" max="3015" width="6.88671875" style="5" customWidth="1"/>
    <col min="3016" max="3260" width="9.109375" style="5" customWidth="1"/>
    <col min="3261" max="3261" width="3.6640625" style="5"/>
    <col min="3262" max="3262" width="4.5546875" style="5" customWidth="1"/>
    <col min="3263" max="3263" width="5.88671875" style="5" customWidth="1"/>
    <col min="3264" max="3264" width="36" style="5" customWidth="1"/>
    <col min="3265" max="3265" width="9.6640625" style="5" customWidth="1"/>
    <col min="3266" max="3266" width="11.88671875" style="5" customWidth="1"/>
    <col min="3267" max="3267" width="9" style="5" customWidth="1"/>
    <col min="3268" max="3268" width="9.6640625" style="5" customWidth="1"/>
    <col min="3269" max="3269" width="9.33203125" style="5" customWidth="1"/>
    <col min="3270" max="3270" width="8.6640625" style="5" customWidth="1"/>
    <col min="3271" max="3271" width="6.88671875" style="5" customWidth="1"/>
    <col min="3272" max="3516" width="9.109375" style="5" customWidth="1"/>
    <col min="3517" max="3517" width="3.6640625" style="5"/>
    <col min="3518" max="3518" width="4.5546875" style="5" customWidth="1"/>
    <col min="3519" max="3519" width="5.88671875" style="5" customWidth="1"/>
    <col min="3520" max="3520" width="36" style="5" customWidth="1"/>
    <col min="3521" max="3521" width="9.6640625" style="5" customWidth="1"/>
    <col min="3522" max="3522" width="11.88671875" style="5" customWidth="1"/>
    <col min="3523" max="3523" width="9" style="5" customWidth="1"/>
    <col min="3524" max="3524" width="9.6640625" style="5" customWidth="1"/>
    <col min="3525" max="3525" width="9.33203125" style="5" customWidth="1"/>
    <col min="3526" max="3526" width="8.6640625" style="5" customWidth="1"/>
    <col min="3527" max="3527" width="6.88671875" style="5" customWidth="1"/>
    <col min="3528" max="3772" width="9.109375" style="5" customWidth="1"/>
    <col min="3773" max="3773" width="3.6640625" style="5"/>
    <col min="3774" max="3774" width="4.5546875" style="5" customWidth="1"/>
    <col min="3775" max="3775" width="5.88671875" style="5" customWidth="1"/>
    <col min="3776" max="3776" width="36" style="5" customWidth="1"/>
    <col min="3777" max="3777" width="9.6640625" style="5" customWidth="1"/>
    <col min="3778" max="3778" width="11.88671875" style="5" customWidth="1"/>
    <col min="3779" max="3779" width="9" style="5" customWidth="1"/>
    <col min="3780" max="3780" width="9.6640625" style="5" customWidth="1"/>
    <col min="3781" max="3781" width="9.33203125" style="5" customWidth="1"/>
    <col min="3782" max="3782" width="8.6640625" style="5" customWidth="1"/>
    <col min="3783" max="3783" width="6.88671875" style="5" customWidth="1"/>
    <col min="3784" max="4028" width="9.109375" style="5" customWidth="1"/>
    <col min="4029" max="4029" width="3.6640625" style="5"/>
    <col min="4030" max="4030" width="4.5546875" style="5" customWidth="1"/>
    <col min="4031" max="4031" width="5.88671875" style="5" customWidth="1"/>
    <col min="4032" max="4032" width="36" style="5" customWidth="1"/>
    <col min="4033" max="4033" width="9.6640625" style="5" customWidth="1"/>
    <col min="4034" max="4034" width="11.88671875" style="5" customWidth="1"/>
    <col min="4035" max="4035" width="9" style="5" customWidth="1"/>
    <col min="4036" max="4036" width="9.6640625" style="5" customWidth="1"/>
    <col min="4037" max="4037" width="9.33203125" style="5" customWidth="1"/>
    <col min="4038" max="4038" width="8.6640625" style="5" customWidth="1"/>
    <col min="4039" max="4039" width="6.88671875" style="5" customWidth="1"/>
    <col min="4040" max="4284" width="9.109375" style="5" customWidth="1"/>
    <col min="4285" max="4285" width="3.6640625" style="5"/>
    <col min="4286" max="4286" width="4.5546875" style="5" customWidth="1"/>
    <col min="4287" max="4287" width="5.88671875" style="5" customWidth="1"/>
    <col min="4288" max="4288" width="36" style="5" customWidth="1"/>
    <col min="4289" max="4289" width="9.6640625" style="5" customWidth="1"/>
    <col min="4290" max="4290" width="11.88671875" style="5" customWidth="1"/>
    <col min="4291" max="4291" width="9" style="5" customWidth="1"/>
    <col min="4292" max="4292" width="9.6640625" style="5" customWidth="1"/>
    <col min="4293" max="4293" width="9.33203125" style="5" customWidth="1"/>
    <col min="4294" max="4294" width="8.6640625" style="5" customWidth="1"/>
    <col min="4295" max="4295" width="6.88671875" style="5" customWidth="1"/>
    <col min="4296" max="4540" width="9.109375" style="5" customWidth="1"/>
    <col min="4541" max="4541" width="3.6640625" style="5"/>
    <col min="4542" max="4542" width="4.5546875" style="5" customWidth="1"/>
    <col min="4543" max="4543" width="5.88671875" style="5" customWidth="1"/>
    <col min="4544" max="4544" width="36" style="5" customWidth="1"/>
    <col min="4545" max="4545" width="9.6640625" style="5" customWidth="1"/>
    <col min="4546" max="4546" width="11.88671875" style="5" customWidth="1"/>
    <col min="4547" max="4547" width="9" style="5" customWidth="1"/>
    <col min="4548" max="4548" width="9.6640625" style="5" customWidth="1"/>
    <col min="4549" max="4549" width="9.33203125" style="5" customWidth="1"/>
    <col min="4550" max="4550" width="8.6640625" style="5" customWidth="1"/>
    <col min="4551" max="4551" width="6.88671875" style="5" customWidth="1"/>
    <col min="4552" max="4796" width="9.109375" style="5" customWidth="1"/>
    <col min="4797" max="4797" width="3.6640625" style="5"/>
    <col min="4798" max="4798" width="4.5546875" style="5" customWidth="1"/>
    <col min="4799" max="4799" width="5.88671875" style="5" customWidth="1"/>
    <col min="4800" max="4800" width="36" style="5" customWidth="1"/>
    <col min="4801" max="4801" width="9.6640625" style="5" customWidth="1"/>
    <col min="4802" max="4802" width="11.88671875" style="5" customWidth="1"/>
    <col min="4803" max="4803" width="9" style="5" customWidth="1"/>
    <col min="4804" max="4804" width="9.6640625" style="5" customWidth="1"/>
    <col min="4805" max="4805" width="9.33203125" style="5" customWidth="1"/>
    <col min="4806" max="4806" width="8.6640625" style="5" customWidth="1"/>
    <col min="4807" max="4807" width="6.88671875" style="5" customWidth="1"/>
    <col min="4808" max="5052" width="9.109375" style="5" customWidth="1"/>
    <col min="5053" max="5053" width="3.6640625" style="5"/>
    <col min="5054" max="5054" width="4.5546875" style="5" customWidth="1"/>
    <col min="5055" max="5055" width="5.88671875" style="5" customWidth="1"/>
    <col min="5056" max="5056" width="36" style="5" customWidth="1"/>
    <col min="5057" max="5057" width="9.6640625" style="5" customWidth="1"/>
    <col min="5058" max="5058" width="11.88671875" style="5" customWidth="1"/>
    <col min="5059" max="5059" width="9" style="5" customWidth="1"/>
    <col min="5060" max="5060" width="9.6640625" style="5" customWidth="1"/>
    <col min="5061" max="5061" width="9.33203125" style="5" customWidth="1"/>
    <col min="5062" max="5062" width="8.6640625" style="5" customWidth="1"/>
    <col min="5063" max="5063" width="6.88671875" style="5" customWidth="1"/>
    <col min="5064" max="5308" width="9.109375" style="5" customWidth="1"/>
    <col min="5309" max="5309" width="3.6640625" style="5"/>
    <col min="5310" max="5310" width="4.5546875" style="5" customWidth="1"/>
    <col min="5311" max="5311" width="5.88671875" style="5" customWidth="1"/>
    <col min="5312" max="5312" width="36" style="5" customWidth="1"/>
    <col min="5313" max="5313" width="9.6640625" style="5" customWidth="1"/>
    <col min="5314" max="5314" width="11.88671875" style="5" customWidth="1"/>
    <col min="5315" max="5315" width="9" style="5" customWidth="1"/>
    <col min="5316" max="5316" width="9.6640625" style="5" customWidth="1"/>
    <col min="5317" max="5317" width="9.33203125" style="5" customWidth="1"/>
    <col min="5318" max="5318" width="8.6640625" style="5" customWidth="1"/>
    <col min="5319" max="5319" width="6.88671875" style="5" customWidth="1"/>
    <col min="5320" max="5564" width="9.109375" style="5" customWidth="1"/>
    <col min="5565" max="5565" width="3.6640625" style="5"/>
    <col min="5566" max="5566" width="4.5546875" style="5" customWidth="1"/>
    <col min="5567" max="5567" width="5.88671875" style="5" customWidth="1"/>
    <col min="5568" max="5568" width="36" style="5" customWidth="1"/>
    <col min="5569" max="5569" width="9.6640625" style="5" customWidth="1"/>
    <col min="5570" max="5570" width="11.88671875" style="5" customWidth="1"/>
    <col min="5571" max="5571" width="9" style="5" customWidth="1"/>
    <col min="5572" max="5572" width="9.6640625" style="5" customWidth="1"/>
    <col min="5573" max="5573" width="9.33203125" style="5" customWidth="1"/>
    <col min="5574" max="5574" width="8.6640625" style="5" customWidth="1"/>
    <col min="5575" max="5575" width="6.88671875" style="5" customWidth="1"/>
    <col min="5576" max="5820" width="9.109375" style="5" customWidth="1"/>
    <col min="5821" max="5821" width="3.6640625" style="5"/>
    <col min="5822" max="5822" width="4.5546875" style="5" customWidth="1"/>
    <col min="5823" max="5823" width="5.88671875" style="5" customWidth="1"/>
    <col min="5824" max="5824" width="36" style="5" customWidth="1"/>
    <col min="5825" max="5825" width="9.6640625" style="5" customWidth="1"/>
    <col min="5826" max="5826" width="11.88671875" style="5" customWidth="1"/>
    <col min="5827" max="5827" width="9" style="5" customWidth="1"/>
    <col min="5828" max="5828" width="9.6640625" style="5" customWidth="1"/>
    <col min="5829" max="5829" width="9.33203125" style="5" customWidth="1"/>
    <col min="5830" max="5830" width="8.6640625" style="5" customWidth="1"/>
    <col min="5831" max="5831" width="6.88671875" style="5" customWidth="1"/>
    <col min="5832" max="6076" width="9.109375" style="5" customWidth="1"/>
    <col min="6077" max="6077" width="3.6640625" style="5"/>
    <col min="6078" max="6078" width="4.5546875" style="5" customWidth="1"/>
    <col min="6079" max="6079" width="5.88671875" style="5" customWidth="1"/>
    <col min="6080" max="6080" width="36" style="5" customWidth="1"/>
    <col min="6081" max="6081" width="9.6640625" style="5" customWidth="1"/>
    <col min="6082" max="6082" width="11.88671875" style="5" customWidth="1"/>
    <col min="6083" max="6083" width="9" style="5" customWidth="1"/>
    <col min="6084" max="6084" width="9.6640625" style="5" customWidth="1"/>
    <col min="6085" max="6085" width="9.33203125" style="5" customWidth="1"/>
    <col min="6086" max="6086" width="8.6640625" style="5" customWidth="1"/>
    <col min="6087" max="6087" width="6.88671875" style="5" customWidth="1"/>
    <col min="6088" max="6332" width="9.109375" style="5" customWidth="1"/>
    <col min="6333" max="6333" width="3.6640625" style="5"/>
    <col min="6334" max="6334" width="4.5546875" style="5" customWidth="1"/>
    <col min="6335" max="6335" width="5.88671875" style="5" customWidth="1"/>
    <col min="6336" max="6336" width="36" style="5" customWidth="1"/>
    <col min="6337" max="6337" width="9.6640625" style="5" customWidth="1"/>
    <col min="6338" max="6338" width="11.88671875" style="5" customWidth="1"/>
    <col min="6339" max="6339" width="9" style="5" customWidth="1"/>
    <col min="6340" max="6340" width="9.6640625" style="5" customWidth="1"/>
    <col min="6341" max="6341" width="9.33203125" style="5" customWidth="1"/>
    <col min="6342" max="6342" width="8.6640625" style="5" customWidth="1"/>
    <col min="6343" max="6343" width="6.88671875" style="5" customWidth="1"/>
    <col min="6344" max="6588" width="9.109375" style="5" customWidth="1"/>
    <col min="6589" max="6589" width="3.6640625" style="5"/>
    <col min="6590" max="6590" width="4.5546875" style="5" customWidth="1"/>
    <col min="6591" max="6591" width="5.88671875" style="5" customWidth="1"/>
    <col min="6592" max="6592" width="36" style="5" customWidth="1"/>
    <col min="6593" max="6593" width="9.6640625" style="5" customWidth="1"/>
    <col min="6594" max="6594" width="11.88671875" style="5" customWidth="1"/>
    <col min="6595" max="6595" width="9" style="5" customWidth="1"/>
    <col min="6596" max="6596" width="9.6640625" style="5" customWidth="1"/>
    <col min="6597" max="6597" width="9.33203125" style="5" customWidth="1"/>
    <col min="6598" max="6598" width="8.6640625" style="5" customWidth="1"/>
    <col min="6599" max="6599" width="6.88671875" style="5" customWidth="1"/>
    <col min="6600" max="6844" width="9.109375" style="5" customWidth="1"/>
    <col min="6845" max="6845" width="3.6640625" style="5"/>
    <col min="6846" max="6846" width="4.5546875" style="5" customWidth="1"/>
    <col min="6847" max="6847" width="5.88671875" style="5" customWidth="1"/>
    <col min="6848" max="6848" width="36" style="5" customWidth="1"/>
    <col min="6849" max="6849" width="9.6640625" style="5" customWidth="1"/>
    <col min="6850" max="6850" width="11.88671875" style="5" customWidth="1"/>
    <col min="6851" max="6851" width="9" style="5" customWidth="1"/>
    <col min="6852" max="6852" width="9.6640625" style="5" customWidth="1"/>
    <col min="6853" max="6853" width="9.33203125" style="5" customWidth="1"/>
    <col min="6854" max="6854" width="8.6640625" style="5" customWidth="1"/>
    <col min="6855" max="6855" width="6.88671875" style="5" customWidth="1"/>
    <col min="6856" max="7100" width="9.109375" style="5" customWidth="1"/>
    <col min="7101" max="7101" width="3.6640625" style="5"/>
    <col min="7102" max="7102" width="4.5546875" style="5" customWidth="1"/>
    <col min="7103" max="7103" width="5.88671875" style="5" customWidth="1"/>
    <col min="7104" max="7104" width="36" style="5" customWidth="1"/>
    <col min="7105" max="7105" width="9.6640625" style="5" customWidth="1"/>
    <col min="7106" max="7106" width="11.88671875" style="5" customWidth="1"/>
    <col min="7107" max="7107" width="9" style="5" customWidth="1"/>
    <col min="7108" max="7108" width="9.6640625" style="5" customWidth="1"/>
    <col min="7109" max="7109" width="9.33203125" style="5" customWidth="1"/>
    <col min="7110" max="7110" width="8.6640625" style="5" customWidth="1"/>
    <col min="7111" max="7111" width="6.88671875" style="5" customWidth="1"/>
    <col min="7112" max="7356" width="9.109375" style="5" customWidth="1"/>
    <col min="7357" max="7357" width="3.6640625" style="5"/>
    <col min="7358" max="7358" width="4.5546875" style="5" customWidth="1"/>
    <col min="7359" max="7359" width="5.88671875" style="5" customWidth="1"/>
    <col min="7360" max="7360" width="36" style="5" customWidth="1"/>
    <col min="7361" max="7361" width="9.6640625" style="5" customWidth="1"/>
    <col min="7362" max="7362" width="11.88671875" style="5" customWidth="1"/>
    <col min="7363" max="7363" width="9" style="5" customWidth="1"/>
    <col min="7364" max="7364" width="9.6640625" style="5" customWidth="1"/>
    <col min="7365" max="7365" width="9.33203125" style="5" customWidth="1"/>
    <col min="7366" max="7366" width="8.6640625" style="5" customWidth="1"/>
    <col min="7367" max="7367" width="6.88671875" style="5" customWidth="1"/>
    <col min="7368" max="7612" width="9.109375" style="5" customWidth="1"/>
    <col min="7613" max="7613" width="3.6640625" style="5"/>
    <col min="7614" max="7614" width="4.5546875" style="5" customWidth="1"/>
    <col min="7615" max="7615" width="5.88671875" style="5" customWidth="1"/>
    <col min="7616" max="7616" width="36" style="5" customWidth="1"/>
    <col min="7617" max="7617" width="9.6640625" style="5" customWidth="1"/>
    <col min="7618" max="7618" width="11.88671875" style="5" customWidth="1"/>
    <col min="7619" max="7619" width="9" style="5" customWidth="1"/>
    <col min="7620" max="7620" width="9.6640625" style="5" customWidth="1"/>
    <col min="7621" max="7621" width="9.33203125" style="5" customWidth="1"/>
    <col min="7622" max="7622" width="8.6640625" style="5" customWidth="1"/>
    <col min="7623" max="7623" width="6.88671875" style="5" customWidth="1"/>
    <col min="7624" max="7868" width="9.109375" style="5" customWidth="1"/>
    <col min="7869" max="7869" width="3.6640625" style="5"/>
    <col min="7870" max="7870" width="4.5546875" style="5" customWidth="1"/>
    <col min="7871" max="7871" width="5.88671875" style="5" customWidth="1"/>
    <col min="7872" max="7872" width="36" style="5" customWidth="1"/>
    <col min="7873" max="7873" width="9.6640625" style="5" customWidth="1"/>
    <col min="7874" max="7874" width="11.88671875" style="5" customWidth="1"/>
    <col min="7875" max="7875" width="9" style="5" customWidth="1"/>
    <col min="7876" max="7876" width="9.6640625" style="5" customWidth="1"/>
    <col min="7877" max="7877" width="9.33203125" style="5" customWidth="1"/>
    <col min="7878" max="7878" width="8.6640625" style="5" customWidth="1"/>
    <col min="7879" max="7879" width="6.88671875" style="5" customWidth="1"/>
    <col min="7880" max="8124" width="9.109375" style="5" customWidth="1"/>
    <col min="8125" max="8125" width="3.6640625" style="5"/>
    <col min="8126" max="8126" width="4.5546875" style="5" customWidth="1"/>
    <col min="8127" max="8127" width="5.88671875" style="5" customWidth="1"/>
    <col min="8128" max="8128" width="36" style="5" customWidth="1"/>
    <col min="8129" max="8129" width="9.6640625" style="5" customWidth="1"/>
    <col min="8130" max="8130" width="11.88671875" style="5" customWidth="1"/>
    <col min="8131" max="8131" width="9" style="5" customWidth="1"/>
    <col min="8132" max="8132" width="9.6640625" style="5" customWidth="1"/>
    <col min="8133" max="8133" width="9.33203125" style="5" customWidth="1"/>
    <col min="8134" max="8134" width="8.6640625" style="5" customWidth="1"/>
    <col min="8135" max="8135" width="6.88671875" style="5" customWidth="1"/>
    <col min="8136" max="8380" width="9.109375" style="5" customWidth="1"/>
    <col min="8381" max="8381" width="3.6640625" style="5"/>
    <col min="8382" max="8382" width="4.5546875" style="5" customWidth="1"/>
    <col min="8383" max="8383" width="5.88671875" style="5" customWidth="1"/>
    <col min="8384" max="8384" width="36" style="5" customWidth="1"/>
    <col min="8385" max="8385" width="9.6640625" style="5" customWidth="1"/>
    <col min="8386" max="8386" width="11.88671875" style="5" customWidth="1"/>
    <col min="8387" max="8387" width="9" style="5" customWidth="1"/>
    <col min="8388" max="8388" width="9.6640625" style="5" customWidth="1"/>
    <col min="8389" max="8389" width="9.33203125" style="5" customWidth="1"/>
    <col min="8390" max="8390" width="8.6640625" style="5" customWidth="1"/>
    <col min="8391" max="8391" width="6.88671875" style="5" customWidth="1"/>
    <col min="8392" max="8636" width="9.109375" style="5" customWidth="1"/>
    <col min="8637" max="8637" width="3.6640625" style="5"/>
    <col min="8638" max="8638" width="4.5546875" style="5" customWidth="1"/>
    <col min="8639" max="8639" width="5.88671875" style="5" customWidth="1"/>
    <col min="8640" max="8640" width="36" style="5" customWidth="1"/>
    <col min="8641" max="8641" width="9.6640625" style="5" customWidth="1"/>
    <col min="8642" max="8642" width="11.88671875" style="5" customWidth="1"/>
    <col min="8643" max="8643" width="9" style="5" customWidth="1"/>
    <col min="8644" max="8644" width="9.6640625" style="5" customWidth="1"/>
    <col min="8645" max="8645" width="9.33203125" style="5" customWidth="1"/>
    <col min="8646" max="8646" width="8.6640625" style="5" customWidth="1"/>
    <col min="8647" max="8647" width="6.88671875" style="5" customWidth="1"/>
    <col min="8648" max="8892" width="9.109375" style="5" customWidth="1"/>
    <col min="8893" max="8893" width="3.6640625" style="5"/>
    <col min="8894" max="8894" width="4.5546875" style="5" customWidth="1"/>
    <col min="8895" max="8895" width="5.88671875" style="5" customWidth="1"/>
    <col min="8896" max="8896" width="36" style="5" customWidth="1"/>
    <col min="8897" max="8897" width="9.6640625" style="5" customWidth="1"/>
    <col min="8898" max="8898" width="11.88671875" style="5" customWidth="1"/>
    <col min="8899" max="8899" width="9" style="5" customWidth="1"/>
    <col min="8900" max="8900" width="9.6640625" style="5" customWidth="1"/>
    <col min="8901" max="8901" width="9.33203125" style="5" customWidth="1"/>
    <col min="8902" max="8902" width="8.6640625" style="5" customWidth="1"/>
    <col min="8903" max="8903" width="6.88671875" style="5" customWidth="1"/>
    <col min="8904" max="9148" width="9.109375" style="5" customWidth="1"/>
    <col min="9149" max="9149" width="3.6640625" style="5"/>
    <col min="9150" max="9150" width="4.5546875" style="5" customWidth="1"/>
    <col min="9151" max="9151" width="5.88671875" style="5" customWidth="1"/>
    <col min="9152" max="9152" width="36" style="5" customWidth="1"/>
    <col min="9153" max="9153" width="9.6640625" style="5" customWidth="1"/>
    <col min="9154" max="9154" width="11.88671875" style="5" customWidth="1"/>
    <col min="9155" max="9155" width="9" style="5" customWidth="1"/>
    <col min="9156" max="9156" width="9.6640625" style="5" customWidth="1"/>
    <col min="9157" max="9157" width="9.33203125" style="5" customWidth="1"/>
    <col min="9158" max="9158" width="8.6640625" style="5" customWidth="1"/>
    <col min="9159" max="9159" width="6.88671875" style="5" customWidth="1"/>
    <col min="9160" max="9404" width="9.109375" style="5" customWidth="1"/>
    <col min="9405" max="9405" width="3.6640625" style="5"/>
    <col min="9406" max="9406" width="4.5546875" style="5" customWidth="1"/>
    <col min="9407" max="9407" width="5.88671875" style="5" customWidth="1"/>
    <col min="9408" max="9408" width="36" style="5" customWidth="1"/>
    <col min="9409" max="9409" width="9.6640625" style="5" customWidth="1"/>
    <col min="9410" max="9410" width="11.88671875" style="5" customWidth="1"/>
    <col min="9411" max="9411" width="9" style="5" customWidth="1"/>
    <col min="9412" max="9412" width="9.6640625" style="5" customWidth="1"/>
    <col min="9413" max="9413" width="9.33203125" style="5" customWidth="1"/>
    <col min="9414" max="9414" width="8.6640625" style="5" customWidth="1"/>
    <col min="9415" max="9415" width="6.88671875" style="5" customWidth="1"/>
    <col min="9416" max="9660" width="9.109375" style="5" customWidth="1"/>
    <col min="9661" max="9661" width="3.6640625" style="5"/>
    <col min="9662" max="9662" width="4.5546875" style="5" customWidth="1"/>
    <col min="9663" max="9663" width="5.88671875" style="5" customWidth="1"/>
    <col min="9664" max="9664" width="36" style="5" customWidth="1"/>
    <col min="9665" max="9665" width="9.6640625" style="5" customWidth="1"/>
    <col min="9666" max="9666" width="11.88671875" style="5" customWidth="1"/>
    <col min="9667" max="9667" width="9" style="5" customWidth="1"/>
    <col min="9668" max="9668" width="9.6640625" style="5" customWidth="1"/>
    <col min="9669" max="9669" width="9.33203125" style="5" customWidth="1"/>
    <col min="9670" max="9670" width="8.6640625" style="5" customWidth="1"/>
    <col min="9671" max="9671" width="6.88671875" style="5" customWidth="1"/>
    <col min="9672" max="9916" width="9.109375" style="5" customWidth="1"/>
    <col min="9917" max="9917" width="3.6640625" style="5"/>
    <col min="9918" max="9918" width="4.5546875" style="5" customWidth="1"/>
    <col min="9919" max="9919" width="5.88671875" style="5" customWidth="1"/>
    <col min="9920" max="9920" width="36" style="5" customWidth="1"/>
    <col min="9921" max="9921" width="9.6640625" style="5" customWidth="1"/>
    <col min="9922" max="9922" width="11.88671875" style="5" customWidth="1"/>
    <col min="9923" max="9923" width="9" style="5" customWidth="1"/>
    <col min="9924" max="9924" width="9.6640625" style="5" customWidth="1"/>
    <col min="9925" max="9925" width="9.33203125" style="5" customWidth="1"/>
    <col min="9926" max="9926" width="8.6640625" style="5" customWidth="1"/>
    <col min="9927" max="9927" width="6.88671875" style="5" customWidth="1"/>
    <col min="9928" max="10172" width="9.109375" style="5" customWidth="1"/>
    <col min="10173" max="10173" width="3.6640625" style="5"/>
    <col min="10174" max="10174" width="4.5546875" style="5" customWidth="1"/>
    <col min="10175" max="10175" width="5.88671875" style="5" customWidth="1"/>
    <col min="10176" max="10176" width="36" style="5" customWidth="1"/>
    <col min="10177" max="10177" width="9.6640625" style="5" customWidth="1"/>
    <col min="10178" max="10178" width="11.88671875" style="5" customWidth="1"/>
    <col min="10179" max="10179" width="9" style="5" customWidth="1"/>
    <col min="10180" max="10180" width="9.6640625" style="5" customWidth="1"/>
    <col min="10181" max="10181" width="9.33203125" style="5" customWidth="1"/>
    <col min="10182" max="10182" width="8.6640625" style="5" customWidth="1"/>
    <col min="10183" max="10183" width="6.88671875" style="5" customWidth="1"/>
    <col min="10184" max="10428" width="9.109375" style="5" customWidth="1"/>
    <col min="10429" max="10429" width="3.6640625" style="5"/>
    <col min="10430" max="10430" width="4.5546875" style="5" customWidth="1"/>
    <col min="10431" max="10431" width="5.88671875" style="5" customWidth="1"/>
    <col min="10432" max="10432" width="36" style="5" customWidth="1"/>
    <col min="10433" max="10433" width="9.6640625" style="5" customWidth="1"/>
    <col min="10434" max="10434" width="11.88671875" style="5" customWidth="1"/>
    <col min="10435" max="10435" width="9" style="5" customWidth="1"/>
    <col min="10436" max="10436" width="9.6640625" style="5" customWidth="1"/>
    <col min="10437" max="10437" width="9.33203125" style="5" customWidth="1"/>
    <col min="10438" max="10438" width="8.6640625" style="5" customWidth="1"/>
    <col min="10439" max="10439" width="6.88671875" style="5" customWidth="1"/>
    <col min="10440" max="10684" width="9.109375" style="5" customWidth="1"/>
    <col min="10685" max="10685" width="3.6640625" style="5"/>
    <col min="10686" max="10686" width="4.5546875" style="5" customWidth="1"/>
    <col min="10687" max="10687" width="5.88671875" style="5" customWidth="1"/>
    <col min="10688" max="10688" width="36" style="5" customWidth="1"/>
    <col min="10689" max="10689" width="9.6640625" style="5" customWidth="1"/>
    <col min="10690" max="10690" width="11.88671875" style="5" customWidth="1"/>
    <col min="10691" max="10691" width="9" style="5" customWidth="1"/>
    <col min="10692" max="10692" width="9.6640625" style="5" customWidth="1"/>
    <col min="10693" max="10693" width="9.33203125" style="5" customWidth="1"/>
    <col min="10694" max="10694" width="8.6640625" style="5" customWidth="1"/>
    <col min="10695" max="10695" width="6.88671875" style="5" customWidth="1"/>
    <col min="10696" max="10940" width="9.109375" style="5" customWidth="1"/>
    <col min="10941" max="10941" width="3.6640625" style="5"/>
    <col min="10942" max="10942" width="4.5546875" style="5" customWidth="1"/>
    <col min="10943" max="10943" width="5.88671875" style="5" customWidth="1"/>
    <col min="10944" max="10944" width="36" style="5" customWidth="1"/>
    <col min="10945" max="10945" width="9.6640625" style="5" customWidth="1"/>
    <col min="10946" max="10946" width="11.88671875" style="5" customWidth="1"/>
    <col min="10947" max="10947" width="9" style="5" customWidth="1"/>
    <col min="10948" max="10948" width="9.6640625" style="5" customWidth="1"/>
    <col min="10949" max="10949" width="9.33203125" style="5" customWidth="1"/>
    <col min="10950" max="10950" width="8.6640625" style="5" customWidth="1"/>
    <col min="10951" max="10951" width="6.88671875" style="5" customWidth="1"/>
    <col min="10952" max="11196" width="9.109375" style="5" customWidth="1"/>
    <col min="11197" max="11197" width="3.6640625" style="5"/>
    <col min="11198" max="11198" width="4.5546875" style="5" customWidth="1"/>
    <col min="11199" max="11199" width="5.88671875" style="5" customWidth="1"/>
    <col min="11200" max="11200" width="36" style="5" customWidth="1"/>
    <col min="11201" max="11201" width="9.6640625" style="5" customWidth="1"/>
    <col min="11202" max="11202" width="11.88671875" style="5" customWidth="1"/>
    <col min="11203" max="11203" width="9" style="5" customWidth="1"/>
    <col min="11204" max="11204" width="9.6640625" style="5" customWidth="1"/>
    <col min="11205" max="11205" width="9.33203125" style="5" customWidth="1"/>
    <col min="11206" max="11206" width="8.6640625" style="5" customWidth="1"/>
    <col min="11207" max="11207" width="6.88671875" style="5" customWidth="1"/>
    <col min="11208" max="11452" width="9.109375" style="5" customWidth="1"/>
    <col min="11453" max="11453" width="3.6640625" style="5"/>
    <col min="11454" max="11454" width="4.5546875" style="5" customWidth="1"/>
    <col min="11455" max="11455" width="5.88671875" style="5" customWidth="1"/>
    <col min="11456" max="11456" width="36" style="5" customWidth="1"/>
    <col min="11457" max="11457" width="9.6640625" style="5" customWidth="1"/>
    <col min="11458" max="11458" width="11.88671875" style="5" customWidth="1"/>
    <col min="11459" max="11459" width="9" style="5" customWidth="1"/>
    <col min="11460" max="11460" width="9.6640625" style="5" customWidth="1"/>
    <col min="11461" max="11461" width="9.33203125" style="5" customWidth="1"/>
    <col min="11462" max="11462" width="8.6640625" style="5" customWidth="1"/>
    <col min="11463" max="11463" width="6.88671875" style="5" customWidth="1"/>
    <col min="11464" max="11708" width="9.109375" style="5" customWidth="1"/>
    <col min="11709" max="11709" width="3.6640625" style="5"/>
    <col min="11710" max="11710" width="4.5546875" style="5" customWidth="1"/>
    <col min="11711" max="11711" width="5.88671875" style="5" customWidth="1"/>
    <col min="11712" max="11712" width="36" style="5" customWidth="1"/>
    <col min="11713" max="11713" width="9.6640625" style="5" customWidth="1"/>
    <col min="11714" max="11714" width="11.88671875" style="5" customWidth="1"/>
    <col min="11715" max="11715" width="9" style="5" customWidth="1"/>
    <col min="11716" max="11716" width="9.6640625" style="5" customWidth="1"/>
    <col min="11717" max="11717" width="9.33203125" style="5" customWidth="1"/>
    <col min="11718" max="11718" width="8.6640625" style="5" customWidth="1"/>
    <col min="11719" max="11719" width="6.88671875" style="5" customWidth="1"/>
    <col min="11720" max="11964" width="9.109375" style="5" customWidth="1"/>
    <col min="11965" max="11965" width="3.6640625" style="5"/>
    <col min="11966" max="11966" width="4.5546875" style="5" customWidth="1"/>
    <col min="11967" max="11967" width="5.88671875" style="5" customWidth="1"/>
    <col min="11968" max="11968" width="36" style="5" customWidth="1"/>
    <col min="11969" max="11969" width="9.6640625" style="5" customWidth="1"/>
    <col min="11970" max="11970" width="11.88671875" style="5" customWidth="1"/>
    <col min="11971" max="11971" width="9" style="5" customWidth="1"/>
    <col min="11972" max="11972" width="9.6640625" style="5" customWidth="1"/>
    <col min="11973" max="11973" width="9.33203125" style="5" customWidth="1"/>
    <col min="11974" max="11974" width="8.6640625" style="5" customWidth="1"/>
    <col min="11975" max="11975" width="6.88671875" style="5" customWidth="1"/>
    <col min="11976" max="12220" width="9.109375" style="5" customWidth="1"/>
    <col min="12221" max="12221" width="3.6640625" style="5"/>
    <col min="12222" max="12222" width="4.5546875" style="5" customWidth="1"/>
    <col min="12223" max="12223" width="5.88671875" style="5" customWidth="1"/>
    <col min="12224" max="12224" width="36" style="5" customWidth="1"/>
    <col min="12225" max="12225" width="9.6640625" style="5" customWidth="1"/>
    <col min="12226" max="12226" width="11.88671875" style="5" customWidth="1"/>
    <col min="12227" max="12227" width="9" style="5" customWidth="1"/>
    <col min="12228" max="12228" width="9.6640625" style="5" customWidth="1"/>
    <col min="12229" max="12229" width="9.33203125" style="5" customWidth="1"/>
    <col min="12230" max="12230" width="8.6640625" style="5" customWidth="1"/>
    <col min="12231" max="12231" width="6.88671875" style="5" customWidth="1"/>
    <col min="12232" max="12476" width="9.109375" style="5" customWidth="1"/>
    <col min="12477" max="12477" width="3.6640625" style="5"/>
    <col min="12478" max="12478" width="4.5546875" style="5" customWidth="1"/>
    <col min="12479" max="12479" width="5.88671875" style="5" customWidth="1"/>
    <col min="12480" max="12480" width="36" style="5" customWidth="1"/>
    <col min="12481" max="12481" width="9.6640625" style="5" customWidth="1"/>
    <col min="12482" max="12482" width="11.88671875" style="5" customWidth="1"/>
    <col min="12483" max="12483" width="9" style="5" customWidth="1"/>
    <col min="12484" max="12484" width="9.6640625" style="5" customWidth="1"/>
    <col min="12485" max="12485" width="9.33203125" style="5" customWidth="1"/>
    <col min="12486" max="12486" width="8.6640625" style="5" customWidth="1"/>
    <col min="12487" max="12487" width="6.88671875" style="5" customWidth="1"/>
    <col min="12488" max="12732" width="9.109375" style="5" customWidth="1"/>
    <col min="12733" max="12733" width="3.6640625" style="5"/>
    <col min="12734" max="12734" width="4.5546875" style="5" customWidth="1"/>
    <col min="12735" max="12735" width="5.88671875" style="5" customWidth="1"/>
    <col min="12736" max="12736" width="36" style="5" customWidth="1"/>
    <col min="12737" max="12737" width="9.6640625" style="5" customWidth="1"/>
    <col min="12738" max="12738" width="11.88671875" style="5" customWidth="1"/>
    <col min="12739" max="12739" width="9" style="5" customWidth="1"/>
    <col min="12740" max="12740" width="9.6640625" style="5" customWidth="1"/>
    <col min="12741" max="12741" width="9.33203125" style="5" customWidth="1"/>
    <col min="12742" max="12742" width="8.6640625" style="5" customWidth="1"/>
    <col min="12743" max="12743" width="6.88671875" style="5" customWidth="1"/>
    <col min="12744" max="12988" width="9.109375" style="5" customWidth="1"/>
    <col min="12989" max="12989" width="3.6640625" style="5"/>
    <col min="12990" max="12990" width="4.5546875" style="5" customWidth="1"/>
    <col min="12991" max="12991" width="5.88671875" style="5" customWidth="1"/>
    <col min="12992" max="12992" width="36" style="5" customWidth="1"/>
    <col min="12993" max="12993" width="9.6640625" style="5" customWidth="1"/>
    <col min="12994" max="12994" width="11.88671875" style="5" customWidth="1"/>
    <col min="12995" max="12995" width="9" style="5" customWidth="1"/>
    <col min="12996" max="12996" width="9.6640625" style="5" customWidth="1"/>
    <col min="12997" max="12997" width="9.33203125" style="5" customWidth="1"/>
    <col min="12998" max="12998" width="8.6640625" style="5" customWidth="1"/>
    <col min="12999" max="12999" width="6.88671875" style="5" customWidth="1"/>
    <col min="13000" max="13244" width="9.109375" style="5" customWidth="1"/>
    <col min="13245" max="13245" width="3.6640625" style="5"/>
    <col min="13246" max="13246" width="4.5546875" style="5" customWidth="1"/>
    <col min="13247" max="13247" width="5.88671875" style="5" customWidth="1"/>
    <col min="13248" max="13248" width="36" style="5" customWidth="1"/>
    <col min="13249" max="13249" width="9.6640625" style="5" customWidth="1"/>
    <col min="13250" max="13250" width="11.88671875" style="5" customWidth="1"/>
    <col min="13251" max="13251" width="9" style="5" customWidth="1"/>
    <col min="13252" max="13252" width="9.6640625" style="5" customWidth="1"/>
    <col min="13253" max="13253" width="9.33203125" style="5" customWidth="1"/>
    <col min="13254" max="13254" width="8.6640625" style="5" customWidth="1"/>
    <col min="13255" max="13255" width="6.88671875" style="5" customWidth="1"/>
    <col min="13256" max="13500" width="9.109375" style="5" customWidth="1"/>
    <col min="13501" max="13501" width="3.6640625" style="5"/>
    <col min="13502" max="13502" width="4.5546875" style="5" customWidth="1"/>
    <col min="13503" max="13503" width="5.88671875" style="5" customWidth="1"/>
    <col min="13504" max="13504" width="36" style="5" customWidth="1"/>
    <col min="13505" max="13505" width="9.6640625" style="5" customWidth="1"/>
    <col min="13506" max="13506" width="11.88671875" style="5" customWidth="1"/>
    <col min="13507" max="13507" width="9" style="5" customWidth="1"/>
    <col min="13508" max="13508" width="9.6640625" style="5" customWidth="1"/>
    <col min="13509" max="13509" width="9.33203125" style="5" customWidth="1"/>
    <col min="13510" max="13510" width="8.6640625" style="5" customWidth="1"/>
    <col min="13511" max="13511" width="6.88671875" style="5" customWidth="1"/>
    <col min="13512" max="13756" width="9.109375" style="5" customWidth="1"/>
    <col min="13757" max="13757" width="3.6640625" style="5"/>
    <col min="13758" max="13758" width="4.5546875" style="5" customWidth="1"/>
    <col min="13759" max="13759" width="5.88671875" style="5" customWidth="1"/>
    <col min="13760" max="13760" width="36" style="5" customWidth="1"/>
    <col min="13761" max="13761" width="9.6640625" style="5" customWidth="1"/>
    <col min="13762" max="13762" width="11.88671875" style="5" customWidth="1"/>
    <col min="13763" max="13763" width="9" style="5" customWidth="1"/>
    <col min="13764" max="13764" width="9.6640625" style="5" customWidth="1"/>
    <col min="13765" max="13765" width="9.33203125" style="5" customWidth="1"/>
    <col min="13766" max="13766" width="8.6640625" style="5" customWidth="1"/>
    <col min="13767" max="13767" width="6.88671875" style="5" customWidth="1"/>
    <col min="13768" max="14012" width="9.109375" style="5" customWidth="1"/>
    <col min="14013" max="14013" width="3.6640625" style="5"/>
    <col min="14014" max="14014" width="4.5546875" style="5" customWidth="1"/>
    <col min="14015" max="14015" width="5.88671875" style="5" customWidth="1"/>
    <col min="14016" max="14016" width="36" style="5" customWidth="1"/>
    <col min="14017" max="14017" width="9.6640625" style="5" customWidth="1"/>
    <col min="14018" max="14018" width="11.88671875" style="5" customWidth="1"/>
    <col min="14019" max="14019" width="9" style="5" customWidth="1"/>
    <col min="14020" max="14020" width="9.6640625" style="5" customWidth="1"/>
    <col min="14021" max="14021" width="9.33203125" style="5" customWidth="1"/>
    <col min="14022" max="14022" width="8.6640625" style="5" customWidth="1"/>
    <col min="14023" max="14023" width="6.88671875" style="5" customWidth="1"/>
    <col min="14024" max="14268" width="9.109375" style="5" customWidth="1"/>
    <col min="14269" max="14269" width="3.6640625" style="5"/>
    <col min="14270" max="14270" width="4.5546875" style="5" customWidth="1"/>
    <col min="14271" max="14271" width="5.88671875" style="5" customWidth="1"/>
    <col min="14272" max="14272" width="36" style="5" customWidth="1"/>
    <col min="14273" max="14273" width="9.6640625" style="5" customWidth="1"/>
    <col min="14274" max="14274" width="11.88671875" style="5" customWidth="1"/>
    <col min="14275" max="14275" width="9" style="5" customWidth="1"/>
    <col min="14276" max="14276" width="9.6640625" style="5" customWidth="1"/>
    <col min="14277" max="14277" width="9.33203125" style="5" customWidth="1"/>
    <col min="14278" max="14278" width="8.6640625" style="5" customWidth="1"/>
    <col min="14279" max="14279" width="6.88671875" style="5" customWidth="1"/>
    <col min="14280" max="14524" width="9.109375" style="5" customWidth="1"/>
    <col min="14525" max="14525" width="3.6640625" style="5"/>
    <col min="14526" max="14526" width="4.5546875" style="5" customWidth="1"/>
    <col min="14527" max="14527" width="5.88671875" style="5" customWidth="1"/>
    <col min="14528" max="14528" width="36" style="5" customWidth="1"/>
    <col min="14529" max="14529" width="9.6640625" style="5" customWidth="1"/>
    <col min="14530" max="14530" width="11.88671875" style="5" customWidth="1"/>
    <col min="14531" max="14531" width="9" style="5" customWidth="1"/>
    <col min="14532" max="14532" width="9.6640625" style="5" customWidth="1"/>
    <col min="14533" max="14533" width="9.33203125" style="5" customWidth="1"/>
    <col min="14534" max="14534" width="8.6640625" style="5" customWidth="1"/>
    <col min="14535" max="14535" width="6.88671875" style="5" customWidth="1"/>
    <col min="14536" max="14780" width="9.109375" style="5" customWidth="1"/>
    <col min="14781" max="14781" width="3.6640625" style="5"/>
    <col min="14782" max="14782" width="4.5546875" style="5" customWidth="1"/>
    <col min="14783" max="14783" width="5.88671875" style="5" customWidth="1"/>
    <col min="14784" max="14784" width="36" style="5" customWidth="1"/>
    <col min="14785" max="14785" width="9.6640625" style="5" customWidth="1"/>
    <col min="14786" max="14786" width="11.88671875" style="5" customWidth="1"/>
    <col min="14787" max="14787" width="9" style="5" customWidth="1"/>
    <col min="14788" max="14788" width="9.6640625" style="5" customWidth="1"/>
    <col min="14789" max="14789" width="9.33203125" style="5" customWidth="1"/>
    <col min="14790" max="14790" width="8.6640625" style="5" customWidth="1"/>
    <col min="14791" max="14791" width="6.88671875" style="5" customWidth="1"/>
    <col min="14792" max="15036" width="9.109375" style="5" customWidth="1"/>
    <col min="15037" max="15037" width="3.6640625" style="5"/>
    <col min="15038" max="15038" width="4.5546875" style="5" customWidth="1"/>
    <col min="15039" max="15039" width="5.88671875" style="5" customWidth="1"/>
    <col min="15040" max="15040" width="36" style="5" customWidth="1"/>
    <col min="15041" max="15041" width="9.6640625" style="5" customWidth="1"/>
    <col min="15042" max="15042" width="11.88671875" style="5" customWidth="1"/>
    <col min="15043" max="15043" width="9" style="5" customWidth="1"/>
    <col min="15044" max="15044" width="9.6640625" style="5" customWidth="1"/>
    <col min="15045" max="15045" width="9.33203125" style="5" customWidth="1"/>
    <col min="15046" max="15046" width="8.6640625" style="5" customWidth="1"/>
    <col min="15047" max="15047" width="6.88671875" style="5" customWidth="1"/>
    <col min="15048" max="15292" width="9.109375" style="5" customWidth="1"/>
    <col min="15293" max="15293" width="3.6640625" style="5"/>
    <col min="15294" max="15294" width="4.5546875" style="5" customWidth="1"/>
    <col min="15295" max="15295" width="5.88671875" style="5" customWidth="1"/>
    <col min="15296" max="15296" width="36" style="5" customWidth="1"/>
    <col min="15297" max="15297" width="9.6640625" style="5" customWidth="1"/>
    <col min="15298" max="15298" width="11.88671875" style="5" customWidth="1"/>
    <col min="15299" max="15299" width="9" style="5" customWidth="1"/>
    <col min="15300" max="15300" width="9.6640625" style="5" customWidth="1"/>
    <col min="15301" max="15301" width="9.33203125" style="5" customWidth="1"/>
    <col min="15302" max="15302" width="8.6640625" style="5" customWidth="1"/>
    <col min="15303" max="15303" width="6.88671875" style="5" customWidth="1"/>
    <col min="15304" max="15548" width="9.109375" style="5" customWidth="1"/>
    <col min="15549" max="15549" width="3.6640625" style="5"/>
    <col min="15550" max="15550" width="4.5546875" style="5" customWidth="1"/>
    <col min="15551" max="15551" width="5.88671875" style="5" customWidth="1"/>
    <col min="15552" max="15552" width="36" style="5" customWidth="1"/>
    <col min="15553" max="15553" width="9.6640625" style="5" customWidth="1"/>
    <col min="15554" max="15554" width="11.88671875" style="5" customWidth="1"/>
    <col min="15555" max="15555" width="9" style="5" customWidth="1"/>
    <col min="15556" max="15556" width="9.6640625" style="5" customWidth="1"/>
    <col min="15557" max="15557" width="9.33203125" style="5" customWidth="1"/>
    <col min="15558" max="15558" width="8.6640625" style="5" customWidth="1"/>
    <col min="15559" max="15559" width="6.88671875" style="5" customWidth="1"/>
    <col min="15560" max="15804" width="9.109375" style="5" customWidth="1"/>
    <col min="15805" max="15805" width="3.6640625" style="5"/>
    <col min="15806" max="15806" width="4.5546875" style="5" customWidth="1"/>
    <col min="15807" max="15807" width="5.88671875" style="5" customWidth="1"/>
    <col min="15808" max="15808" width="36" style="5" customWidth="1"/>
    <col min="15809" max="15809" width="9.6640625" style="5" customWidth="1"/>
    <col min="15810" max="15810" width="11.88671875" style="5" customWidth="1"/>
    <col min="15811" max="15811" width="9" style="5" customWidth="1"/>
    <col min="15812" max="15812" width="9.6640625" style="5" customWidth="1"/>
    <col min="15813" max="15813" width="9.33203125" style="5" customWidth="1"/>
    <col min="15814" max="15814" width="8.6640625" style="5" customWidth="1"/>
    <col min="15815" max="15815" width="6.88671875" style="5" customWidth="1"/>
    <col min="15816" max="16060" width="9.109375" style="5" customWidth="1"/>
    <col min="16061" max="16061" width="3.6640625" style="5"/>
    <col min="16062" max="16062" width="4.5546875" style="5" customWidth="1"/>
    <col min="16063" max="16063" width="5.88671875" style="5" customWidth="1"/>
    <col min="16064" max="16064" width="36" style="5" customWidth="1"/>
    <col min="16065" max="16065" width="9.6640625" style="5" customWidth="1"/>
    <col min="16066" max="16066" width="11.88671875" style="5" customWidth="1"/>
    <col min="16067" max="16067" width="9" style="5" customWidth="1"/>
    <col min="16068" max="16068" width="9.6640625" style="5" customWidth="1"/>
    <col min="16069" max="16069" width="9.33203125" style="5" customWidth="1"/>
    <col min="16070" max="16070" width="8.6640625" style="5" customWidth="1"/>
    <col min="16071" max="16071" width="6.88671875" style="5" customWidth="1"/>
    <col min="16072" max="16316" width="9.109375" style="5" customWidth="1"/>
    <col min="16317" max="16384" width="3.6640625" style="5"/>
  </cols>
  <sheetData>
    <row r="1" spans="1:9" x14ac:dyDescent="0.2">
      <c r="C1" s="11"/>
      <c r="G1" s="175"/>
      <c r="H1" s="175"/>
      <c r="I1" s="175"/>
    </row>
    <row r="2" spans="1:9" x14ac:dyDescent="0.2">
      <c r="A2" s="176" t="s">
        <v>17</v>
      </c>
      <c r="B2" s="176"/>
      <c r="C2" s="176"/>
      <c r="D2" s="176"/>
      <c r="E2" s="176"/>
      <c r="F2" s="176"/>
      <c r="G2" s="176"/>
      <c r="H2" s="176"/>
      <c r="I2" s="176"/>
    </row>
    <row r="3" spans="1:9" x14ac:dyDescent="0.2">
      <c r="A3" s="40"/>
      <c r="B3" s="40"/>
      <c r="C3" s="40"/>
      <c r="D3" s="40"/>
      <c r="E3" s="40"/>
      <c r="F3" s="40"/>
      <c r="G3" s="40"/>
      <c r="H3" s="40"/>
      <c r="I3" s="40"/>
    </row>
    <row r="4" spans="1:9" x14ac:dyDescent="0.2">
      <c r="A4" s="40"/>
      <c r="B4" s="40"/>
      <c r="C4" s="177" t="s">
        <v>18</v>
      </c>
      <c r="D4" s="177"/>
      <c r="E4" s="177"/>
      <c r="F4" s="177"/>
      <c r="G4" s="177"/>
      <c r="H4" s="177"/>
      <c r="I4" s="177"/>
    </row>
    <row r="5" spans="1:9" ht="11.25" customHeight="1" x14ac:dyDescent="0.2">
      <c r="A5" s="41"/>
      <c r="B5" s="41"/>
      <c r="C5" s="179" t="s">
        <v>5</v>
      </c>
      <c r="D5" s="179"/>
      <c r="E5" s="179"/>
      <c r="F5" s="179"/>
      <c r="G5" s="179"/>
      <c r="H5" s="179"/>
      <c r="I5" s="179"/>
    </row>
    <row r="6" spans="1:9" x14ac:dyDescent="0.2">
      <c r="A6" s="174" t="s">
        <v>19</v>
      </c>
      <c r="B6" s="174"/>
      <c r="C6" s="174"/>
      <c r="D6" s="178" t="str">
        <f>'Kopt a'!B13</f>
        <v>Administratīvā ēka</v>
      </c>
      <c r="E6" s="178"/>
      <c r="F6" s="178"/>
      <c r="G6" s="178"/>
      <c r="H6" s="178"/>
      <c r="I6" s="178"/>
    </row>
    <row r="7" spans="1:9" x14ac:dyDescent="0.2">
      <c r="A7" s="174" t="s">
        <v>7</v>
      </c>
      <c r="B7" s="174"/>
      <c r="C7" s="174"/>
      <c r="D7" s="169" t="str">
        <f>'Kopt a'!B14</f>
        <v>Administratīvā ēka</v>
      </c>
      <c r="E7" s="169"/>
      <c r="F7" s="169"/>
      <c r="G7" s="169"/>
      <c r="H7" s="169"/>
      <c r="I7" s="169"/>
    </row>
    <row r="8" spans="1:9" x14ac:dyDescent="0.2">
      <c r="A8" s="168" t="s">
        <v>20</v>
      </c>
      <c r="B8" s="168"/>
      <c r="C8" s="168"/>
      <c r="D8" s="169" t="str">
        <f>'Kopt a'!B15</f>
        <v>Dzintara iela 60, Rīga</v>
      </c>
      <c r="E8" s="169"/>
      <c r="F8" s="169"/>
      <c r="G8" s="169"/>
      <c r="H8" s="169"/>
      <c r="I8" s="169"/>
    </row>
    <row r="9" spans="1:9" x14ac:dyDescent="0.2">
      <c r="A9" s="168" t="s">
        <v>21</v>
      </c>
      <c r="B9" s="168"/>
      <c r="C9" s="168"/>
      <c r="D9" s="169" t="str">
        <f>'Kopt a'!B16</f>
        <v>RŪ-2023/194</v>
      </c>
      <c r="E9" s="169"/>
      <c r="F9" s="169"/>
      <c r="G9" s="169"/>
      <c r="H9" s="169"/>
      <c r="I9" s="169"/>
    </row>
    <row r="10" spans="1:9" x14ac:dyDescent="0.2">
      <c r="C10" s="11" t="s">
        <v>22</v>
      </c>
      <c r="D10" s="170"/>
      <c r="E10" s="170"/>
      <c r="F10" s="42"/>
      <c r="G10" s="42"/>
      <c r="H10" s="42"/>
      <c r="I10" s="42"/>
    </row>
    <row r="11" spans="1:9" x14ac:dyDescent="0.2">
      <c r="C11" s="11" t="s">
        <v>23</v>
      </c>
      <c r="D11" s="170"/>
      <c r="E11" s="170"/>
      <c r="F11" s="42"/>
      <c r="G11" s="42"/>
      <c r="H11" s="42"/>
      <c r="I11" s="42"/>
    </row>
    <row r="12" spans="1:9" ht="10.8" thickBot="1" x14ac:dyDescent="0.25">
      <c r="F12" s="43"/>
      <c r="G12" s="43"/>
      <c r="H12" s="43"/>
      <c r="I12" s="43"/>
    </row>
    <row r="13" spans="1:9" x14ac:dyDescent="0.2">
      <c r="A13" s="172" t="s">
        <v>24</v>
      </c>
      <c r="B13" s="165" t="s">
        <v>25</v>
      </c>
      <c r="C13" s="165" t="s">
        <v>26</v>
      </c>
      <c r="D13" s="165"/>
      <c r="E13" s="165" t="s">
        <v>27</v>
      </c>
      <c r="F13" s="165" t="s">
        <v>28</v>
      </c>
      <c r="G13" s="165"/>
      <c r="H13" s="165"/>
      <c r="I13" s="166" t="s">
        <v>29</v>
      </c>
    </row>
    <row r="14" spans="1:9" ht="10.8" thickBot="1" x14ac:dyDescent="0.25">
      <c r="A14" s="173"/>
      <c r="B14" s="171"/>
      <c r="C14" s="171"/>
      <c r="D14" s="171"/>
      <c r="E14" s="171"/>
      <c r="F14" s="132" t="s">
        <v>30</v>
      </c>
      <c r="G14" s="132" t="s">
        <v>31</v>
      </c>
      <c r="H14" s="132" t="s">
        <v>32</v>
      </c>
      <c r="I14" s="167"/>
    </row>
    <row r="15" spans="1:9" ht="13.2" customHeight="1" x14ac:dyDescent="0.2">
      <c r="A15" s="129" t="s">
        <v>164</v>
      </c>
      <c r="B15" s="130" t="s">
        <v>33</v>
      </c>
      <c r="C15" s="146" t="str">
        <f>'Lt1'!C2:I2</f>
        <v>Objekts Nr.1 - Demontāžas darbi. Pagalma ieeja</v>
      </c>
      <c r="D15" s="146"/>
      <c r="E15" s="130"/>
      <c r="F15" s="131"/>
      <c r="G15" s="131"/>
      <c r="H15" s="131"/>
      <c r="I15" s="36"/>
    </row>
    <row r="16" spans="1:9" ht="22.8" customHeight="1" x14ac:dyDescent="0.2">
      <c r="A16" s="44" t="s">
        <v>165</v>
      </c>
      <c r="B16" s="38" t="s">
        <v>34</v>
      </c>
      <c r="C16" s="147" t="str">
        <f>'Lt2'!C2:I2</f>
        <v>Objekts Nr.1 Kāpņu un uzjumteņa konstrukcijas atjaunošana. Pagalma ieeja</v>
      </c>
      <c r="D16" s="147"/>
      <c r="E16" s="128"/>
      <c r="F16" s="45"/>
      <c r="G16" s="45"/>
      <c r="H16" s="45"/>
      <c r="I16" s="1"/>
    </row>
    <row r="17" spans="1:12" ht="17.399999999999999" customHeight="1" x14ac:dyDescent="0.2">
      <c r="A17" s="44" t="s">
        <v>166</v>
      </c>
      <c r="B17" s="38" t="s">
        <v>168</v>
      </c>
      <c r="C17" s="147" t="str">
        <f>'Lt3'!C2</f>
        <v>Objekts Nr.2 - Demontāžas darbi. Tehniskā ieeja</v>
      </c>
      <c r="D17" s="147"/>
      <c r="E17" s="38"/>
      <c r="F17" s="45"/>
      <c r="G17" s="45"/>
      <c r="H17" s="45"/>
      <c r="I17" s="1"/>
    </row>
    <row r="18" spans="1:12" ht="24.6" customHeight="1" thickBot="1" x14ac:dyDescent="0.25">
      <c r="A18" s="133" t="s">
        <v>167</v>
      </c>
      <c r="B18" s="134" t="s">
        <v>169</v>
      </c>
      <c r="C18" s="164" t="str">
        <f>'Lt4'!C2</f>
        <v>Objekts Nr.2 Kāpņu un lieveņa atjaunošana. Tehniskā ieeja</v>
      </c>
      <c r="D18" s="164"/>
      <c r="E18" s="135"/>
      <c r="F18" s="136"/>
      <c r="G18" s="136"/>
      <c r="H18" s="136"/>
      <c r="I18" s="137"/>
    </row>
    <row r="19" spans="1:12" ht="10.8" thickBot="1" x14ac:dyDescent="0.25">
      <c r="A19" s="149" t="s">
        <v>35</v>
      </c>
      <c r="B19" s="150"/>
      <c r="C19" s="150"/>
      <c r="D19" s="150"/>
      <c r="E19" s="138"/>
      <c r="F19" s="138"/>
      <c r="G19" s="138"/>
      <c r="H19" s="138"/>
      <c r="I19" s="139"/>
    </row>
    <row r="20" spans="1:12" x14ac:dyDescent="0.2">
      <c r="A20" s="151" t="s">
        <v>36</v>
      </c>
      <c r="B20" s="152"/>
      <c r="C20" s="153"/>
      <c r="D20" s="127" t="s">
        <v>160</v>
      </c>
      <c r="E20" s="49"/>
      <c r="F20" s="46"/>
      <c r="G20" s="46"/>
      <c r="H20" s="46"/>
      <c r="I20" s="46"/>
      <c r="K20" s="47"/>
      <c r="L20" s="33"/>
    </row>
    <row r="21" spans="1:12" x14ac:dyDescent="0.2">
      <c r="A21" s="154" t="s">
        <v>37</v>
      </c>
      <c r="B21" s="155"/>
      <c r="C21" s="156"/>
      <c r="D21" s="48" t="s">
        <v>160</v>
      </c>
      <c r="E21" s="49"/>
      <c r="F21" s="46"/>
      <c r="G21" s="46"/>
      <c r="H21" s="46"/>
      <c r="I21" s="46"/>
    </row>
    <row r="22" spans="1:12" x14ac:dyDescent="0.2">
      <c r="A22" s="157" t="s">
        <v>38</v>
      </c>
      <c r="B22" s="158"/>
      <c r="C22" s="159"/>
      <c r="D22" s="50" t="s">
        <v>160</v>
      </c>
      <c r="E22" s="49"/>
      <c r="F22" s="46"/>
      <c r="G22" s="46"/>
      <c r="H22" s="46"/>
      <c r="I22" s="46"/>
    </row>
    <row r="23" spans="1:12" ht="10.8" thickBot="1" x14ac:dyDescent="0.25">
      <c r="A23" s="160" t="s">
        <v>39</v>
      </c>
      <c r="B23" s="161"/>
      <c r="C23" s="162"/>
      <c r="D23" s="51"/>
      <c r="E23" s="52"/>
      <c r="F23" s="46"/>
      <c r="G23" s="46"/>
      <c r="H23" s="46"/>
      <c r="I23" s="46"/>
    </row>
    <row r="24" spans="1:12" x14ac:dyDescent="0.2">
      <c r="G24" s="53"/>
    </row>
    <row r="26" spans="1:12" x14ac:dyDescent="0.2">
      <c r="A26" s="5" t="s">
        <v>14</v>
      </c>
      <c r="B26" s="10"/>
      <c r="C26" s="163"/>
      <c r="D26" s="163"/>
      <c r="E26" s="163"/>
      <c r="F26" s="163"/>
      <c r="G26" s="163"/>
      <c r="H26" s="163"/>
    </row>
    <row r="27" spans="1:12" x14ac:dyDescent="0.2">
      <c r="A27" s="10"/>
      <c r="B27" s="10"/>
      <c r="C27" s="148" t="s">
        <v>15</v>
      </c>
      <c r="D27" s="148"/>
      <c r="E27" s="148"/>
      <c r="F27" s="148"/>
      <c r="G27" s="148"/>
      <c r="H27" s="148"/>
    </row>
    <row r="28" spans="1:12" x14ac:dyDescent="0.2">
      <c r="A28" s="10"/>
      <c r="B28" s="10"/>
      <c r="C28" s="10"/>
      <c r="D28" s="10"/>
      <c r="E28" s="10"/>
      <c r="F28" s="10"/>
      <c r="G28" s="10"/>
      <c r="H28" s="10"/>
    </row>
    <row r="29" spans="1:12" x14ac:dyDescent="0.2">
      <c r="A29" s="5" t="s">
        <v>40</v>
      </c>
      <c r="B29" s="10"/>
      <c r="C29" s="163"/>
      <c r="D29" s="163"/>
      <c r="E29" s="163"/>
      <c r="F29" s="163"/>
      <c r="G29" s="163"/>
      <c r="H29" s="163"/>
    </row>
    <row r="30" spans="1:12" x14ac:dyDescent="0.2">
      <c r="A30" s="10"/>
      <c r="B30" s="10"/>
      <c r="C30" s="148" t="s">
        <v>15</v>
      </c>
      <c r="D30" s="148"/>
      <c r="E30" s="148"/>
      <c r="F30" s="148"/>
      <c r="G30" s="148"/>
      <c r="H30" s="148"/>
    </row>
    <row r="31" spans="1:12" x14ac:dyDescent="0.2">
      <c r="A31" s="10"/>
      <c r="B31" s="10"/>
      <c r="C31" s="10"/>
      <c r="D31" s="10"/>
      <c r="E31" s="10"/>
      <c r="F31" s="10"/>
      <c r="G31" s="10"/>
      <c r="H31" s="10"/>
    </row>
    <row r="32" spans="1:12" x14ac:dyDescent="0.2">
      <c r="A32" s="32" t="s">
        <v>16</v>
      </c>
      <c r="B32" s="33"/>
      <c r="C32" s="54"/>
      <c r="D32" s="33"/>
      <c r="F32" s="10"/>
      <c r="G32" s="10"/>
      <c r="H32" s="10"/>
    </row>
    <row r="34" spans="1:9" s="124" customFormat="1" ht="13.2" customHeight="1" x14ac:dyDescent="0.25">
      <c r="A34" s="126" t="s">
        <v>90</v>
      </c>
      <c r="B34" s="5"/>
      <c r="C34" s="5"/>
      <c r="D34" s="5"/>
      <c r="E34" s="5"/>
      <c r="F34" s="5"/>
      <c r="G34" s="5"/>
    </row>
    <row r="35" spans="1:9" s="124" customFormat="1" ht="24" customHeight="1" x14ac:dyDescent="0.25">
      <c r="A35" s="145" t="s">
        <v>180</v>
      </c>
      <c r="B35" s="145"/>
      <c r="C35" s="145"/>
      <c r="D35" s="145"/>
      <c r="E35" s="145"/>
      <c r="F35" s="145"/>
      <c r="G35" s="145"/>
      <c r="H35" s="145"/>
      <c r="I35" s="145"/>
    </row>
    <row r="36" spans="1:9" s="124" customFormat="1" ht="12.75" customHeight="1" x14ac:dyDescent="0.25">
      <c r="A36" s="5" t="s">
        <v>181</v>
      </c>
      <c r="B36" s="5"/>
      <c r="C36" s="5"/>
      <c r="D36" s="5"/>
      <c r="E36" s="5"/>
      <c r="F36" s="5"/>
      <c r="G36" s="5"/>
      <c r="H36" s="125"/>
    </row>
    <row r="42" spans="1:9" x14ac:dyDescent="0.2">
      <c r="E42" s="53"/>
      <c r="F42" s="53"/>
      <c r="G42" s="53"/>
      <c r="H42" s="53"/>
      <c r="I42" s="53"/>
    </row>
  </sheetData>
  <mergeCells count="34">
    <mergeCell ref="A7:C7"/>
    <mergeCell ref="D7:I7"/>
    <mergeCell ref="G1:I1"/>
    <mergeCell ref="A2:I2"/>
    <mergeCell ref="C4:I4"/>
    <mergeCell ref="A6:C6"/>
    <mergeCell ref="D6:I6"/>
    <mergeCell ref="C5:I5"/>
    <mergeCell ref="F13:H13"/>
    <mergeCell ref="I13:I14"/>
    <mergeCell ref="A8:C8"/>
    <mergeCell ref="D8:I8"/>
    <mergeCell ref="A9:C9"/>
    <mergeCell ref="D9:I9"/>
    <mergeCell ref="D10:E10"/>
    <mergeCell ref="D11:E11"/>
    <mergeCell ref="E13:E14"/>
    <mergeCell ref="A13:A14"/>
    <mergeCell ref="B13:B14"/>
    <mergeCell ref="C13:D14"/>
    <mergeCell ref="A35:I35"/>
    <mergeCell ref="C15:D15"/>
    <mergeCell ref="C16:D16"/>
    <mergeCell ref="C30:H30"/>
    <mergeCell ref="A19:D19"/>
    <mergeCell ref="A20:C20"/>
    <mergeCell ref="A21:C21"/>
    <mergeCell ref="A22:C22"/>
    <mergeCell ref="A23:C23"/>
    <mergeCell ref="C26:H26"/>
    <mergeCell ref="C27:H27"/>
    <mergeCell ref="C29:H29"/>
    <mergeCell ref="C17:D17"/>
    <mergeCell ref="C18:D18"/>
  </mergeCells>
  <conditionalFormatting sqref="E19:I19">
    <cfRule type="cellIs" dxfId="126" priority="24" operator="equal">
      <formula>0</formula>
    </cfRule>
  </conditionalFormatting>
  <conditionalFormatting sqref="D10:E11">
    <cfRule type="cellIs" dxfId="125" priority="23" operator="equal">
      <formula>0</formula>
    </cfRule>
  </conditionalFormatting>
  <conditionalFormatting sqref="E15 C15:D16 E20:E23 I15:I16">
    <cfRule type="cellIs" dxfId="124" priority="21" operator="equal">
      <formula>0</formula>
    </cfRule>
  </conditionalFormatting>
  <conditionalFormatting sqref="D20:D22">
    <cfRule type="cellIs" dxfId="123" priority="19" operator="equal">
      <formula>0</formula>
    </cfRule>
  </conditionalFormatting>
  <conditionalFormatting sqref="C29:H29">
    <cfRule type="cellIs" dxfId="122" priority="16" operator="equal">
      <formula>0</formula>
    </cfRule>
  </conditionalFormatting>
  <conditionalFormatting sqref="C26:H26">
    <cfRule type="cellIs" dxfId="121" priority="15" operator="equal">
      <formula>0</formula>
    </cfRule>
  </conditionalFormatting>
  <conditionalFormatting sqref="E15:E16">
    <cfRule type="cellIs" dxfId="120" priority="13" operator="equal">
      <formula>0</formula>
    </cfRule>
  </conditionalFormatting>
  <conditionalFormatting sqref="F15:I16">
    <cfRule type="cellIs" dxfId="119" priority="12" operator="equal">
      <formula>0</formula>
    </cfRule>
  </conditionalFormatting>
  <conditionalFormatting sqref="D6:I9">
    <cfRule type="cellIs" dxfId="118" priority="11" operator="equal">
      <formula>0</formula>
    </cfRule>
  </conditionalFormatting>
  <conditionalFormatting sqref="C32">
    <cfRule type="cellIs" dxfId="117" priority="9" operator="equal">
      <formula>0</formula>
    </cfRule>
  </conditionalFormatting>
  <conditionalFormatting sqref="B15:B16">
    <cfRule type="cellIs" dxfId="116" priority="8" operator="equal">
      <formula>0</formula>
    </cfRule>
  </conditionalFormatting>
  <conditionalFormatting sqref="A15:A16">
    <cfRule type="cellIs" dxfId="115" priority="6" operator="equal">
      <formula>0</formula>
    </cfRule>
  </conditionalFormatting>
  <conditionalFormatting sqref="E17 C17:D18 I17:I18">
    <cfRule type="cellIs" dxfId="114" priority="5" operator="equal">
      <formula>0</formula>
    </cfRule>
  </conditionalFormatting>
  <conditionalFormatting sqref="E17:E18">
    <cfRule type="cellIs" dxfId="113" priority="4" operator="equal">
      <formula>0</formula>
    </cfRule>
  </conditionalFormatting>
  <conditionalFormatting sqref="F17:I18">
    <cfRule type="cellIs" dxfId="112" priority="3" operator="equal">
      <formula>0</formula>
    </cfRule>
  </conditionalFormatting>
  <conditionalFormatting sqref="B17:B18">
    <cfRule type="cellIs" dxfId="111" priority="2" operator="equal">
      <formula>0</formula>
    </cfRule>
  </conditionalFormatting>
  <conditionalFormatting sqref="A17:A18">
    <cfRule type="cellIs" dxfId="110" priority="1" operator="equal">
      <formula>0</formula>
    </cfRule>
  </conditionalFormatting>
  <printOptions horizontalCentered="1"/>
  <pageMargins left="0.70866141732283472" right="0.70866141732283472" top="0.74803149606299213" bottom="0.74803149606299213" header="0.31496062992125984" footer="0.31496062992125984"/>
  <pageSetup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4" operator="containsText" id="{B0E18B02-73ED-406C-A15F-5DAFFA939ECE}">
            <xm:f>NOT(ISERROR(SEARCH("Sertifikāta Nr. _________________________________",A32)))</xm:f>
            <xm:f>"Sertifikāta Nr. _________________________________"</xm:f>
            <x14:dxf>
              <font>
                <color auto="1"/>
              </font>
              <fill>
                <patternFill>
                  <bgColor rgb="FFC6EFCE"/>
                </patternFill>
              </fill>
            </x14:dxf>
          </x14:cfRule>
          <xm:sqref>A32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35"/>
  <sheetViews>
    <sheetView view="pageBreakPreview" zoomScale="110" zoomScaleNormal="100" zoomScaleSheetLayoutView="110" workbookViewId="0">
      <selection activeCell="C4" sqref="C4:I4"/>
    </sheetView>
  </sheetViews>
  <sheetFormatPr defaultColWidth="9.109375" defaultRowHeight="10.199999999999999" x14ac:dyDescent="0.2"/>
  <cols>
    <col min="1" max="1" width="4.5546875" style="5" customWidth="1"/>
    <col min="2" max="2" width="5.33203125" style="5" customWidth="1"/>
    <col min="3" max="3" width="38.44140625" style="5" customWidth="1"/>
    <col min="4" max="4" width="5.88671875" style="5" customWidth="1"/>
    <col min="5" max="5" width="8.6640625" style="5" customWidth="1"/>
    <col min="6" max="6" width="5.44140625" style="5" customWidth="1"/>
    <col min="7" max="7" width="7.109375" style="5" customWidth="1"/>
    <col min="8" max="10" width="6.6640625" style="5" customWidth="1"/>
    <col min="11" max="11" width="7" style="5" customWidth="1"/>
    <col min="12" max="15" width="7.6640625" style="5" customWidth="1"/>
    <col min="16" max="16" width="9" style="5" customWidth="1"/>
    <col min="17" max="16384" width="9.109375" style="5"/>
  </cols>
  <sheetData>
    <row r="1" spans="1:16" x14ac:dyDescent="0.2">
      <c r="A1" s="2"/>
      <c r="B1" s="2"/>
      <c r="C1" s="3" t="s">
        <v>41</v>
      </c>
      <c r="D1" s="4" t="str">
        <f>'Kops a'!A15</f>
        <v>1.</v>
      </c>
      <c r="E1" s="2"/>
      <c r="F1" s="2"/>
      <c r="G1" s="2"/>
      <c r="H1" s="2"/>
      <c r="I1" s="2"/>
      <c r="J1" s="2"/>
      <c r="N1" s="6"/>
      <c r="O1" s="3"/>
      <c r="P1" s="7"/>
    </row>
    <row r="2" spans="1:16" x14ac:dyDescent="0.2">
      <c r="A2" s="8"/>
      <c r="B2" s="8"/>
      <c r="C2" s="187" t="s">
        <v>162</v>
      </c>
      <c r="D2" s="187"/>
      <c r="E2" s="187"/>
      <c r="F2" s="187"/>
      <c r="G2" s="187"/>
      <c r="H2" s="187"/>
      <c r="I2" s="187"/>
      <c r="J2" s="8"/>
    </row>
    <row r="3" spans="1:16" x14ac:dyDescent="0.2">
      <c r="A3" s="9"/>
      <c r="B3" s="9"/>
      <c r="C3" s="177" t="s">
        <v>18</v>
      </c>
      <c r="D3" s="177"/>
      <c r="E3" s="177"/>
      <c r="F3" s="177"/>
      <c r="G3" s="177"/>
      <c r="H3" s="177"/>
      <c r="I3" s="177"/>
      <c r="J3" s="9"/>
    </row>
    <row r="4" spans="1:16" x14ac:dyDescent="0.2">
      <c r="A4" s="9"/>
      <c r="B4" s="9"/>
      <c r="C4" s="188" t="s">
        <v>5</v>
      </c>
      <c r="D4" s="188"/>
      <c r="E4" s="188"/>
      <c r="F4" s="188"/>
      <c r="G4" s="188"/>
      <c r="H4" s="188"/>
      <c r="I4" s="188"/>
      <c r="J4" s="9"/>
    </row>
    <row r="5" spans="1:16" ht="11.25" customHeight="1" x14ac:dyDescent="0.2">
      <c r="A5" s="2"/>
      <c r="B5" s="2"/>
      <c r="C5" s="3" t="s">
        <v>6</v>
      </c>
      <c r="D5" s="200" t="str">
        <f>'Kops a'!D6</f>
        <v>Administratīvā ēka</v>
      </c>
      <c r="E5" s="200"/>
      <c r="F5" s="200"/>
      <c r="G5" s="200"/>
      <c r="H5" s="200"/>
      <c r="I5" s="200"/>
      <c r="J5" s="200"/>
      <c r="K5" s="200"/>
      <c r="L5" s="200"/>
      <c r="M5" s="10"/>
      <c r="N5" s="10"/>
      <c r="O5" s="10"/>
      <c r="P5" s="10"/>
    </row>
    <row r="6" spans="1:16" x14ac:dyDescent="0.2">
      <c r="A6" s="2"/>
      <c r="B6" s="2"/>
      <c r="C6" s="3" t="s">
        <v>7</v>
      </c>
      <c r="D6" s="200" t="str">
        <f>'Kops a'!D7</f>
        <v>Administratīvā ēka</v>
      </c>
      <c r="E6" s="200"/>
      <c r="F6" s="200"/>
      <c r="G6" s="200"/>
      <c r="H6" s="200"/>
      <c r="I6" s="200"/>
      <c r="J6" s="200"/>
      <c r="K6" s="200"/>
      <c r="L6" s="200"/>
      <c r="M6" s="10"/>
      <c r="N6" s="10"/>
      <c r="O6" s="10"/>
      <c r="P6" s="10"/>
    </row>
    <row r="7" spans="1:16" x14ac:dyDescent="0.2">
      <c r="A7" s="2"/>
      <c r="B7" s="2"/>
      <c r="C7" s="3" t="s">
        <v>8</v>
      </c>
      <c r="D7" s="200" t="str">
        <f>'Kops a'!D8</f>
        <v>Dzintara iela 60, Rīga</v>
      </c>
      <c r="E7" s="200"/>
      <c r="F7" s="200"/>
      <c r="G7" s="200"/>
      <c r="H7" s="200"/>
      <c r="I7" s="200"/>
      <c r="J7" s="200"/>
      <c r="K7" s="200"/>
      <c r="L7" s="200"/>
      <c r="M7" s="10"/>
      <c r="N7" s="10"/>
      <c r="O7" s="10"/>
      <c r="P7" s="10"/>
    </row>
    <row r="8" spans="1:16" x14ac:dyDescent="0.2">
      <c r="A8" s="2"/>
      <c r="B8" s="2"/>
      <c r="C8" s="11" t="s">
        <v>21</v>
      </c>
      <c r="D8" s="200" t="str">
        <f>'Kops a'!D9</f>
        <v>RŪ-2023/194</v>
      </c>
      <c r="E8" s="200"/>
      <c r="F8" s="200"/>
      <c r="G8" s="200"/>
      <c r="H8" s="200"/>
      <c r="I8" s="200"/>
      <c r="J8" s="200"/>
      <c r="K8" s="200"/>
      <c r="L8" s="200"/>
      <c r="M8" s="10"/>
      <c r="N8" s="10"/>
      <c r="O8" s="10"/>
      <c r="P8" s="10"/>
    </row>
    <row r="9" spans="1:16" ht="11.25" customHeight="1" x14ac:dyDescent="0.2">
      <c r="A9" s="189" t="s">
        <v>102</v>
      </c>
      <c r="B9" s="189"/>
      <c r="C9" s="189"/>
      <c r="D9" s="189"/>
      <c r="E9" s="189"/>
      <c r="F9" s="189"/>
      <c r="G9" s="12"/>
      <c r="H9" s="12"/>
      <c r="I9" s="12"/>
      <c r="J9" s="193" t="s">
        <v>42</v>
      </c>
      <c r="K9" s="193"/>
      <c r="L9" s="193"/>
      <c r="M9" s="193"/>
      <c r="N9" s="199">
        <f>P20</f>
        <v>0</v>
      </c>
      <c r="O9" s="199"/>
      <c r="P9" s="12"/>
    </row>
    <row r="10" spans="1:16" x14ac:dyDescent="0.2">
      <c r="A10" s="13"/>
      <c r="B10" s="14"/>
      <c r="C10" s="11"/>
      <c r="D10" s="2"/>
      <c r="E10" s="2"/>
      <c r="F10" s="2"/>
      <c r="G10" s="2"/>
      <c r="H10" s="2"/>
      <c r="I10" s="2"/>
      <c r="J10" s="2"/>
      <c r="K10" s="2"/>
      <c r="L10" s="8"/>
      <c r="M10" s="8"/>
      <c r="O10" s="39"/>
      <c r="P10" s="16"/>
    </row>
    <row r="11" spans="1:16" ht="10.8" thickBot="1" x14ac:dyDescent="0.25">
      <c r="A11" s="13"/>
      <c r="B11" s="14"/>
      <c r="C11" s="11"/>
      <c r="D11" s="2"/>
      <c r="E11" s="2"/>
      <c r="F11" s="2"/>
      <c r="G11" s="2"/>
      <c r="H11" s="2"/>
      <c r="I11" s="2"/>
      <c r="J11" s="2"/>
      <c r="K11" s="2"/>
      <c r="L11" s="17"/>
      <c r="M11" s="17"/>
      <c r="N11" s="18"/>
      <c r="O11" s="6"/>
      <c r="P11" s="2"/>
    </row>
    <row r="12" spans="1:16" x14ac:dyDescent="0.2">
      <c r="A12" s="172" t="s">
        <v>24</v>
      </c>
      <c r="B12" s="194" t="s">
        <v>43</v>
      </c>
      <c r="C12" s="191" t="s">
        <v>44</v>
      </c>
      <c r="D12" s="197" t="s">
        <v>45</v>
      </c>
      <c r="E12" s="181" t="s">
        <v>46</v>
      </c>
      <c r="F12" s="190" t="s">
        <v>47</v>
      </c>
      <c r="G12" s="191"/>
      <c r="H12" s="191"/>
      <c r="I12" s="191"/>
      <c r="J12" s="191"/>
      <c r="K12" s="192"/>
      <c r="L12" s="190" t="s">
        <v>48</v>
      </c>
      <c r="M12" s="191"/>
      <c r="N12" s="191"/>
      <c r="O12" s="191"/>
      <c r="P12" s="192"/>
    </row>
    <row r="13" spans="1:16" ht="126.75" customHeight="1" thickBot="1" x14ac:dyDescent="0.25">
      <c r="A13" s="173"/>
      <c r="B13" s="195"/>
      <c r="C13" s="196"/>
      <c r="D13" s="198"/>
      <c r="E13" s="182"/>
      <c r="F13" s="55" t="s">
        <v>49</v>
      </c>
      <c r="G13" s="56" t="s">
        <v>50</v>
      </c>
      <c r="H13" s="56" t="s">
        <v>51</v>
      </c>
      <c r="I13" s="56" t="s">
        <v>52</v>
      </c>
      <c r="J13" s="56" t="s">
        <v>53</v>
      </c>
      <c r="K13" s="19" t="s">
        <v>54</v>
      </c>
      <c r="L13" s="55" t="s">
        <v>49</v>
      </c>
      <c r="M13" s="56" t="s">
        <v>51</v>
      </c>
      <c r="N13" s="56" t="s">
        <v>52</v>
      </c>
      <c r="O13" s="56" t="s">
        <v>53</v>
      </c>
      <c r="P13" s="19" t="s">
        <v>54</v>
      </c>
    </row>
    <row r="14" spans="1:16" ht="40.799999999999997" x14ac:dyDescent="0.2">
      <c r="A14" s="20">
        <f>IF(E14&gt;0,IF(E14&gt;0,1+MAX(A13),0),0)</f>
        <v>1</v>
      </c>
      <c r="B14" s="21"/>
      <c r="C14" s="35" t="s">
        <v>73</v>
      </c>
      <c r="D14" s="58" t="s">
        <v>59</v>
      </c>
      <c r="E14" s="36">
        <v>100</v>
      </c>
      <c r="F14" s="22"/>
      <c r="G14" s="23"/>
      <c r="H14" s="57"/>
      <c r="I14" s="23"/>
      <c r="J14" s="23"/>
      <c r="K14" s="24"/>
      <c r="L14" s="22"/>
      <c r="M14" s="23"/>
      <c r="N14" s="23"/>
      <c r="O14" s="23"/>
      <c r="P14" s="24"/>
    </row>
    <row r="15" spans="1:16" x14ac:dyDescent="0.2">
      <c r="A15" s="20">
        <f>IF(E15&gt;0,IF(E15&gt;0,1+MAX(A14),0),0)</f>
        <v>2</v>
      </c>
      <c r="B15" s="25"/>
      <c r="C15" s="37" t="s">
        <v>74</v>
      </c>
      <c r="D15" s="38" t="s">
        <v>56</v>
      </c>
      <c r="E15" s="36">
        <v>2</v>
      </c>
      <c r="F15" s="22"/>
      <c r="G15" s="23"/>
      <c r="H15" s="57"/>
      <c r="I15" s="23"/>
      <c r="J15" s="23"/>
      <c r="K15" s="24"/>
      <c r="L15" s="27"/>
      <c r="M15" s="28"/>
      <c r="N15" s="28"/>
      <c r="O15" s="28"/>
      <c r="P15" s="26"/>
    </row>
    <row r="16" spans="1:16" ht="20.399999999999999" x14ac:dyDescent="0.2">
      <c r="A16" s="20">
        <f>IF(E16&gt;0,IF(E16&gt;0,1+MAX($A$14:A15),0),0)</f>
        <v>3</v>
      </c>
      <c r="B16" s="25"/>
      <c r="C16" s="37" t="s">
        <v>98</v>
      </c>
      <c r="D16" s="38" t="s">
        <v>56</v>
      </c>
      <c r="E16" s="36">
        <v>5.0999999999999996</v>
      </c>
      <c r="F16" s="22"/>
      <c r="G16" s="23"/>
      <c r="H16" s="57"/>
      <c r="I16" s="23"/>
      <c r="J16" s="23"/>
      <c r="K16" s="24"/>
      <c r="L16" s="27"/>
      <c r="M16" s="28"/>
      <c r="N16" s="28"/>
      <c r="O16" s="28"/>
      <c r="P16" s="26"/>
    </row>
    <row r="17" spans="1:16" ht="20.399999999999999" x14ac:dyDescent="0.2">
      <c r="A17" s="20">
        <f>IF(E17&gt;0,IF(E17&gt;0,1+MAX($A$14:A16),0),0)</f>
        <v>4</v>
      </c>
      <c r="B17" s="25"/>
      <c r="C17" s="37" t="s">
        <v>92</v>
      </c>
      <c r="D17" s="38" t="s">
        <v>55</v>
      </c>
      <c r="E17" s="36">
        <v>1</v>
      </c>
      <c r="F17" s="22"/>
      <c r="G17" s="23"/>
      <c r="H17" s="57"/>
      <c r="I17" s="23"/>
      <c r="J17" s="23"/>
      <c r="K17" s="24"/>
      <c r="L17" s="27"/>
      <c r="M17" s="28"/>
      <c r="N17" s="28"/>
      <c r="O17" s="28"/>
      <c r="P17" s="26"/>
    </row>
    <row r="18" spans="1:16" ht="20.399999999999999" x14ac:dyDescent="0.2">
      <c r="A18" s="20">
        <f>IF(E18&gt;0,IF(E18&gt;0,1+MAX($A$14:A17),0),0)</f>
        <v>5</v>
      </c>
      <c r="B18" s="25"/>
      <c r="C18" s="37" t="s">
        <v>91</v>
      </c>
      <c r="D18" s="38" t="s">
        <v>55</v>
      </c>
      <c r="E18" s="36">
        <v>1</v>
      </c>
      <c r="F18" s="22"/>
      <c r="G18" s="23"/>
      <c r="H18" s="57"/>
      <c r="I18" s="23"/>
      <c r="J18" s="23"/>
      <c r="K18" s="24"/>
      <c r="L18" s="27"/>
      <c r="M18" s="28"/>
      <c r="N18" s="28"/>
      <c r="O18" s="28"/>
      <c r="P18" s="26"/>
    </row>
    <row r="19" spans="1:16" ht="10.8" thickBot="1" x14ac:dyDescent="0.25">
      <c r="A19" s="20">
        <f>IF(E19&gt;0,IF(E19&gt;0,1+MAX($A$14:A18),0),0)</f>
        <v>0</v>
      </c>
      <c r="B19" s="25"/>
      <c r="C19" s="37"/>
      <c r="D19" s="38"/>
      <c r="E19" s="36"/>
      <c r="F19" s="22"/>
      <c r="G19" s="23"/>
      <c r="H19" s="57"/>
      <c r="I19" s="23"/>
      <c r="J19" s="23"/>
      <c r="K19" s="24"/>
      <c r="L19" s="27"/>
      <c r="M19" s="28"/>
      <c r="N19" s="28"/>
      <c r="O19" s="28"/>
      <c r="P19" s="26"/>
    </row>
    <row r="20" spans="1:16" ht="12" customHeight="1" thickBot="1" x14ac:dyDescent="0.25">
      <c r="A20" s="184" t="s">
        <v>57</v>
      </c>
      <c r="B20" s="185"/>
      <c r="C20" s="185"/>
      <c r="D20" s="185"/>
      <c r="E20" s="185"/>
      <c r="F20" s="185"/>
      <c r="G20" s="185"/>
      <c r="H20" s="185"/>
      <c r="I20" s="185"/>
      <c r="J20" s="185"/>
      <c r="K20" s="186"/>
      <c r="L20" s="29"/>
      <c r="M20" s="30"/>
      <c r="N20" s="30"/>
      <c r="O20" s="30"/>
      <c r="P20" s="31"/>
    </row>
    <row r="21" spans="1:16" x14ac:dyDescent="0.2">
      <c r="A21" s="10"/>
      <c r="B21" s="10"/>
      <c r="C21" s="10"/>
      <c r="D21" s="10"/>
      <c r="E21" s="10"/>
      <c r="F21" s="10"/>
      <c r="G21" s="10"/>
      <c r="H21" s="10"/>
      <c r="I21" s="10"/>
      <c r="J21" s="10"/>
      <c r="K21" s="10"/>
      <c r="L21" s="10"/>
      <c r="M21" s="10"/>
      <c r="N21" s="10"/>
      <c r="O21" s="10"/>
      <c r="P21" s="10"/>
    </row>
    <row r="22" spans="1:16" x14ac:dyDescent="0.2">
      <c r="A22" s="59"/>
      <c r="B22" s="59"/>
      <c r="C22" s="10"/>
      <c r="D22" s="10"/>
      <c r="E22" s="10"/>
      <c r="F22" s="10"/>
      <c r="G22" s="10"/>
      <c r="H22" s="10"/>
      <c r="I22" s="10"/>
      <c r="J22" s="10"/>
      <c r="K22" s="10"/>
      <c r="L22" s="10"/>
      <c r="M22" s="10"/>
      <c r="N22" s="10"/>
      <c r="O22" s="10"/>
      <c r="P22" s="10"/>
    </row>
    <row r="23" spans="1:16" x14ac:dyDescent="0.2">
      <c r="A23" s="5" t="s">
        <v>14</v>
      </c>
      <c r="B23" s="10"/>
      <c r="C23" s="183">
        <f>'Kops a'!C26:H26</f>
        <v>0</v>
      </c>
      <c r="D23" s="183"/>
      <c r="E23" s="183"/>
      <c r="F23" s="183"/>
      <c r="G23" s="183"/>
      <c r="H23" s="183"/>
      <c r="I23" s="10"/>
      <c r="J23" s="10"/>
      <c r="K23" s="10"/>
      <c r="L23" s="10"/>
      <c r="M23" s="10"/>
      <c r="N23" s="10"/>
      <c r="O23" s="10"/>
      <c r="P23" s="10"/>
    </row>
    <row r="24" spans="1:16" x14ac:dyDescent="0.2">
      <c r="A24" s="10"/>
      <c r="B24" s="10"/>
      <c r="C24" s="148" t="s">
        <v>15</v>
      </c>
      <c r="D24" s="148"/>
      <c r="E24" s="148"/>
      <c r="F24" s="148"/>
      <c r="G24" s="148"/>
      <c r="H24" s="148"/>
      <c r="I24" s="10"/>
      <c r="J24" s="10"/>
      <c r="K24" s="10"/>
      <c r="L24" s="10"/>
      <c r="M24" s="10"/>
      <c r="N24" s="10"/>
      <c r="O24" s="10"/>
      <c r="P24" s="10"/>
    </row>
    <row r="25" spans="1:16" x14ac:dyDescent="0.2">
      <c r="A25" s="10"/>
      <c r="B25" s="10"/>
      <c r="C25" s="10"/>
      <c r="D25" s="10"/>
      <c r="E25" s="10"/>
      <c r="F25" s="10"/>
      <c r="G25" s="10"/>
      <c r="H25" s="10"/>
      <c r="I25" s="10"/>
      <c r="J25" s="10"/>
      <c r="K25" s="10"/>
      <c r="L25" s="10"/>
      <c r="M25" s="10"/>
      <c r="N25" s="10"/>
      <c r="O25" s="10"/>
      <c r="P25" s="10"/>
    </row>
    <row r="26" spans="1:16" x14ac:dyDescent="0.2">
      <c r="A26" s="5" t="s">
        <v>40</v>
      </c>
      <c r="B26" s="10"/>
      <c r="C26" s="183">
        <f>'Kops a'!C29:H29</f>
        <v>0</v>
      </c>
      <c r="D26" s="183"/>
      <c r="E26" s="183"/>
      <c r="F26" s="183"/>
      <c r="G26" s="183"/>
      <c r="H26" s="183"/>
      <c r="I26" s="10"/>
      <c r="J26" s="10"/>
      <c r="K26" s="10"/>
      <c r="L26" s="10"/>
      <c r="M26" s="10"/>
      <c r="N26" s="10"/>
      <c r="O26" s="10"/>
      <c r="P26" s="10"/>
    </row>
    <row r="27" spans="1:16" x14ac:dyDescent="0.2">
      <c r="A27" s="10"/>
      <c r="B27" s="10"/>
      <c r="C27" s="148" t="s">
        <v>15</v>
      </c>
      <c r="D27" s="148"/>
      <c r="E27" s="148"/>
      <c r="F27" s="148"/>
      <c r="G27" s="148"/>
      <c r="H27" s="148"/>
      <c r="I27" s="10"/>
      <c r="J27" s="10"/>
      <c r="K27" s="10"/>
      <c r="L27" s="10"/>
      <c r="M27" s="10"/>
      <c r="N27" s="10"/>
      <c r="O27" s="10"/>
      <c r="P27" s="10"/>
    </row>
    <row r="28" spans="1:16" x14ac:dyDescent="0.2">
      <c r="A28" s="10"/>
      <c r="B28" s="10"/>
      <c r="C28" s="10"/>
      <c r="D28" s="10"/>
      <c r="E28" s="10"/>
      <c r="F28" s="10"/>
      <c r="G28" s="10"/>
      <c r="H28" s="10"/>
      <c r="I28" s="10"/>
      <c r="J28" s="10"/>
      <c r="K28" s="10"/>
      <c r="L28" s="10"/>
      <c r="M28" s="10"/>
      <c r="N28" s="10"/>
      <c r="O28" s="10"/>
      <c r="P28" s="10"/>
    </row>
    <row r="29" spans="1:16" x14ac:dyDescent="0.2">
      <c r="A29" s="32" t="s">
        <v>58</v>
      </c>
      <c r="B29" s="33"/>
      <c r="C29" s="34">
        <f>'Kops a'!C32</f>
        <v>0</v>
      </c>
      <c r="D29" s="33"/>
      <c r="E29" s="10"/>
      <c r="F29" s="10"/>
      <c r="G29" s="10"/>
      <c r="H29" s="10"/>
      <c r="I29" s="10"/>
      <c r="J29" s="10"/>
      <c r="K29" s="10"/>
      <c r="L29" s="10"/>
      <c r="M29" s="10"/>
      <c r="N29" s="10"/>
      <c r="O29" s="10"/>
      <c r="P29" s="10"/>
    </row>
    <row r="30" spans="1:16" x14ac:dyDescent="0.2">
      <c r="A30" s="10"/>
      <c r="B30" s="10"/>
      <c r="C30" s="10"/>
      <c r="D30" s="10"/>
      <c r="E30" s="10"/>
      <c r="F30" s="10"/>
      <c r="G30" s="10"/>
      <c r="H30" s="10"/>
      <c r="I30" s="10"/>
      <c r="J30" s="10"/>
      <c r="K30" s="10"/>
      <c r="L30" s="10"/>
      <c r="M30" s="10"/>
      <c r="N30" s="10"/>
      <c r="O30" s="10"/>
      <c r="P30" s="10"/>
    </row>
    <row r="31" spans="1:16" s="124" customFormat="1" ht="13.2" customHeight="1" x14ac:dyDescent="0.25">
      <c r="A31" s="140" t="s">
        <v>90</v>
      </c>
      <c r="B31" s="59"/>
      <c r="C31" s="59"/>
      <c r="D31" s="59"/>
      <c r="E31" s="59"/>
      <c r="F31" s="59"/>
      <c r="G31" s="59"/>
      <c r="H31" s="59"/>
      <c r="I31" s="59"/>
      <c r="J31" s="59"/>
      <c r="K31" s="59"/>
      <c r="L31" s="59"/>
      <c r="M31" s="59"/>
      <c r="N31" s="59"/>
      <c r="O31" s="59"/>
    </row>
    <row r="32" spans="1:16" customFormat="1" ht="14.4" customHeight="1" x14ac:dyDescent="0.3">
      <c r="A32" s="59" t="s">
        <v>182</v>
      </c>
      <c r="B32" s="59"/>
      <c r="C32" s="59"/>
      <c r="D32" s="59"/>
      <c r="E32" s="59"/>
      <c r="F32" s="59"/>
      <c r="G32" s="59"/>
      <c r="H32" s="59"/>
      <c r="I32" s="59"/>
      <c r="J32" s="59"/>
      <c r="K32" s="59"/>
      <c r="L32" s="59"/>
      <c r="M32" s="59"/>
      <c r="N32" s="59"/>
      <c r="O32" s="59"/>
    </row>
    <row r="33" spans="1:19" customFormat="1" ht="14.4" customHeight="1" x14ac:dyDescent="0.3">
      <c r="A33" s="59" t="s">
        <v>183</v>
      </c>
      <c r="B33" s="59"/>
      <c r="C33" s="59"/>
      <c r="D33" s="59"/>
      <c r="E33" s="59"/>
      <c r="F33" s="59"/>
      <c r="G33" s="59"/>
      <c r="H33" s="59"/>
      <c r="I33" s="59"/>
      <c r="J33" s="59"/>
      <c r="K33" s="59"/>
      <c r="L33" s="59"/>
      <c r="M33" s="59"/>
      <c r="N33" s="59"/>
      <c r="O33" s="59"/>
    </row>
    <row r="34" spans="1:19" customFormat="1" ht="14.4" customHeight="1" x14ac:dyDescent="0.3">
      <c r="A34" s="59" t="s">
        <v>184</v>
      </c>
      <c r="B34" s="59"/>
      <c r="C34" s="59"/>
      <c r="D34" s="59"/>
      <c r="E34" s="59"/>
      <c r="F34" s="59"/>
      <c r="G34" s="59"/>
      <c r="H34" s="59"/>
      <c r="I34" s="59"/>
      <c r="J34" s="59"/>
      <c r="K34" s="59"/>
      <c r="L34" s="59"/>
      <c r="M34" s="59"/>
      <c r="N34" s="59"/>
      <c r="O34" s="59"/>
    </row>
    <row r="35" spans="1:19" customFormat="1" ht="24.6" customHeight="1" x14ac:dyDescent="0.3">
      <c r="A35" s="180" t="s">
        <v>185</v>
      </c>
      <c r="B35" s="180"/>
      <c r="C35" s="180"/>
      <c r="D35" s="180"/>
      <c r="E35" s="180"/>
      <c r="F35" s="180"/>
      <c r="G35" s="180"/>
      <c r="H35" s="180"/>
      <c r="I35" s="180"/>
      <c r="J35" s="180"/>
      <c r="K35" s="180"/>
      <c r="L35" s="180"/>
      <c r="M35" s="180"/>
      <c r="N35" s="180"/>
      <c r="O35" s="180"/>
      <c r="P35" s="180"/>
      <c r="Q35" s="12"/>
      <c r="R35" s="12"/>
      <c r="S35" s="12"/>
    </row>
  </sheetData>
  <mergeCells count="23">
    <mergeCell ref="C2:I2"/>
    <mergeCell ref="C3:I3"/>
    <mergeCell ref="C4:I4"/>
    <mergeCell ref="A9:F9"/>
    <mergeCell ref="F12:K12"/>
    <mergeCell ref="J9:M9"/>
    <mergeCell ref="L12:P12"/>
    <mergeCell ref="A12:A13"/>
    <mergeCell ref="B12:B13"/>
    <mergeCell ref="C12:C13"/>
    <mergeCell ref="D12:D13"/>
    <mergeCell ref="N9:O9"/>
    <mergeCell ref="D5:L5"/>
    <mergeCell ref="D6:L6"/>
    <mergeCell ref="D7:L7"/>
    <mergeCell ref="D8:L8"/>
    <mergeCell ref="A35:P35"/>
    <mergeCell ref="E12:E13"/>
    <mergeCell ref="C26:H26"/>
    <mergeCell ref="C27:H27"/>
    <mergeCell ref="C23:H23"/>
    <mergeCell ref="C24:H24"/>
    <mergeCell ref="A20:K20"/>
  </mergeCells>
  <conditionalFormatting sqref="A14:E19">
    <cfRule type="cellIs" dxfId="108" priority="28" operator="equal">
      <formula>0</formula>
    </cfRule>
  </conditionalFormatting>
  <conditionalFormatting sqref="N9:O9 L15:P20">
    <cfRule type="cellIs" dxfId="107" priority="26" operator="equal">
      <formula>0</formula>
    </cfRule>
  </conditionalFormatting>
  <conditionalFormatting sqref="A9:F9">
    <cfRule type="containsText" dxfId="106"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05" priority="23" operator="equal">
      <formula>0</formula>
    </cfRule>
  </conditionalFormatting>
  <conditionalFormatting sqref="O10:P10">
    <cfRule type="cellIs" dxfId="104" priority="22" operator="equal">
      <formula>"20__. gada __. _________"</formula>
    </cfRule>
  </conditionalFormatting>
  <conditionalFormatting sqref="C26:H26">
    <cfRule type="cellIs" dxfId="103" priority="17" operator="equal">
      <formula>0</formula>
    </cfRule>
  </conditionalFormatting>
  <conditionalFormatting sqref="C23:H23">
    <cfRule type="cellIs" dxfId="102" priority="16" operator="equal">
      <formula>0</formula>
    </cfRule>
  </conditionalFormatting>
  <conditionalFormatting sqref="K14:P14 H14:H19">
    <cfRule type="cellIs" dxfId="101" priority="15" operator="equal">
      <formula>0</formula>
    </cfRule>
  </conditionalFormatting>
  <conditionalFormatting sqref="C4:I4">
    <cfRule type="cellIs" dxfId="100" priority="14" operator="equal">
      <formula>0</formula>
    </cfRule>
  </conditionalFormatting>
  <conditionalFormatting sqref="D5:L8">
    <cfRule type="cellIs" dxfId="99" priority="12" operator="equal">
      <formula>0</formula>
    </cfRule>
  </conditionalFormatting>
  <conditionalFormatting sqref="C26:H26 C29 C23:H23">
    <cfRule type="cellIs" dxfId="98" priority="11" operator="equal">
      <formula>0</formula>
    </cfRule>
  </conditionalFormatting>
  <conditionalFormatting sqref="D1">
    <cfRule type="cellIs" dxfId="97" priority="10" operator="equal">
      <formula>0</formula>
    </cfRule>
  </conditionalFormatting>
  <conditionalFormatting sqref="A20:K20">
    <cfRule type="containsText" dxfId="96" priority="9" operator="containsText" text="Tiešās izmaksas kopā, t. sk. darba devēja sociālais nodoklis __.__% ">
      <formula>NOT(ISERROR(SEARCH("Tiešās izmaksas kopā, t. sk. darba devēja sociālais nodoklis __.__% ",A20)))</formula>
    </cfRule>
  </conditionalFormatting>
  <conditionalFormatting sqref="K15:K19">
    <cfRule type="cellIs" dxfId="95" priority="5" operator="equal">
      <formula>0</formula>
    </cfRule>
  </conditionalFormatting>
  <conditionalFormatting sqref="F14:G14">
    <cfRule type="cellIs" dxfId="94" priority="4" operator="equal">
      <formula>0</formula>
    </cfRule>
  </conditionalFormatting>
  <conditionalFormatting sqref="F15:G19">
    <cfRule type="cellIs" dxfId="93" priority="3" operator="equal">
      <formula>0</formula>
    </cfRule>
  </conditionalFormatting>
  <conditionalFormatting sqref="I14:J14">
    <cfRule type="cellIs" dxfId="92" priority="2" operator="equal">
      <formula>0</formula>
    </cfRule>
  </conditionalFormatting>
  <conditionalFormatting sqref="I15:J19">
    <cfRule type="cellIs" dxfId="91" priority="1" operator="equal">
      <formula>0</formula>
    </cfRule>
  </conditionalFormatting>
  <printOptions horizontalCentered="1"/>
  <pageMargins left="0.70866141732283472" right="0.70866141732283472" top="0.74803149606299213" bottom="0.74803149606299213" header="0.31496062992125984" footer="0.31496062992125984"/>
  <pageSetup scale="85"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8" operator="containsText" id="{A5053C80-E745-4777-A201-BBBD02E74FC0}">
            <xm:f>NOT(ISERROR(SEARCH("Sertifikāta Nr. _________________________________",A29)))</xm:f>
            <xm:f>"Sertifikāta Nr. _________________________________"</xm:f>
            <x14:dxf>
              <font>
                <color auto="1"/>
              </font>
              <fill>
                <patternFill>
                  <bgColor rgb="FFC6EFCE"/>
                </patternFill>
              </fill>
            </x14:dxf>
          </x14:cfRule>
          <xm:sqref>A29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97"/>
  <sheetViews>
    <sheetView zoomScaleNormal="100" zoomScaleSheetLayoutView="100" workbookViewId="0">
      <selection activeCell="C3" sqref="C3:I3"/>
    </sheetView>
  </sheetViews>
  <sheetFormatPr defaultColWidth="9.109375" defaultRowHeight="10.199999999999999" x14ac:dyDescent="0.2"/>
  <cols>
    <col min="1" max="1" width="4.5546875" style="5" customWidth="1"/>
    <col min="2" max="2" width="5.33203125" style="5" customWidth="1"/>
    <col min="3" max="3" width="44.5546875" style="5" customWidth="1"/>
    <col min="4" max="4" width="5.88671875" style="5" customWidth="1"/>
    <col min="5" max="5" width="8.6640625" style="5" customWidth="1"/>
    <col min="6" max="6" width="5.44140625" style="5" customWidth="1"/>
    <col min="7" max="7" width="7.6640625" style="5" customWidth="1"/>
    <col min="8" max="10" width="6.6640625" style="5" customWidth="1"/>
    <col min="11" max="11" width="7" style="5" customWidth="1"/>
    <col min="12" max="15" width="7.6640625" style="5" customWidth="1"/>
    <col min="16" max="16" width="9" style="5" customWidth="1"/>
    <col min="17" max="17" width="9.109375" style="5"/>
    <col min="18" max="18" width="10" style="5" bestFit="1" customWidth="1"/>
    <col min="19" max="19" width="12.44140625" style="5" customWidth="1"/>
    <col min="20" max="16384" width="9.109375" style="5"/>
  </cols>
  <sheetData>
    <row r="1" spans="1:16" x14ac:dyDescent="0.2">
      <c r="A1" s="2"/>
      <c r="B1" s="2"/>
      <c r="C1" s="3" t="s">
        <v>41</v>
      </c>
      <c r="D1" s="4">
        <v>4</v>
      </c>
      <c r="E1" s="2"/>
      <c r="F1" s="2"/>
      <c r="G1" s="2"/>
      <c r="H1" s="2"/>
      <c r="I1" s="2"/>
      <c r="J1" s="2"/>
      <c r="N1" s="6"/>
      <c r="O1" s="3"/>
      <c r="P1" s="7"/>
    </row>
    <row r="2" spans="1:16" x14ac:dyDescent="0.2">
      <c r="A2" s="8"/>
      <c r="B2" s="8"/>
      <c r="C2" s="187" t="s">
        <v>163</v>
      </c>
      <c r="D2" s="187"/>
      <c r="E2" s="187"/>
      <c r="F2" s="187"/>
      <c r="G2" s="187"/>
      <c r="H2" s="187"/>
      <c r="I2" s="187"/>
      <c r="J2" s="8"/>
    </row>
    <row r="3" spans="1:16" x14ac:dyDescent="0.2">
      <c r="A3" s="9"/>
      <c r="B3" s="9"/>
      <c r="C3" s="177" t="s">
        <v>18</v>
      </c>
      <c r="D3" s="177"/>
      <c r="E3" s="177"/>
      <c r="F3" s="177"/>
      <c r="G3" s="177"/>
      <c r="H3" s="177"/>
      <c r="I3" s="177"/>
      <c r="J3" s="9"/>
    </row>
    <row r="4" spans="1:16" x14ac:dyDescent="0.2">
      <c r="A4" s="9"/>
      <c r="B4" s="9"/>
      <c r="C4" s="188" t="s">
        <v>5</v>
      </c>
      <c r="D4" s="188"/>
      <c r="E4" s="188"/>
      <c r="F4" s="188"/>
      <c r="G4" s="188"/>
      <c r="H4" s="188"/>
      <c r="I4" s="188"/>
      <c r="J4" s="9"/>
    </row>
    <row r="5" spans="1:16" x14ac:dyDescent="0.2">
      <c r="A5" s="2"/>
      <c r="B5" s="2"/>
      <c r="C5" s="3" t="s">
        <v>6</v>
      </c>
      <c r="D5" s="200" t="str">
        <f>'Kops a'!D6</f>
        <v>Administratīvā ēka</v>
      </c>
      <c r="E5" s="200"/>
      <c r="F5" s="200"/>
      <c r="G5" s="200"/>
      <c r="H5" s="200"/>
      <c r="I5" s="200"/>
      <c r="J5" s="200"/>
      <c r="K5" s="200"/>
      <c r="L5" s="200"/>
      <c r="M5" s="10"/>
      <c r="N5" s="10"/>
      <c r="O5" s="10"/>
      <c r="P5" s="10"/>
    </row>
    <row r="6" spans="1:16" x14ac:dyDescent="0.2">
      <c r="A6" s="2"/>
      <c r="B6" s="2"/>
      <c r="C6" s="3" t="s">
        <v>7</v>
      </c>
      <c r="D6" s="200" t="str">
        <f>'Kops a'!D7</f>
        <v>Administratīvā ēka</v>
      </c>
      <c r="E6" s="200"/>
      <c r="F6" s="200"/>
      <c r="G6" s="200"/>
      <c r="H6" s="200"/>
      <c r="I6" s="200"/>
      <c r="J6" s="200"/>
      <c r="K6" s="200"/>
      <c r="L6" s="200"/>
      <c r="M6" s="10"/>
      <c r="N6" s="10"/>
      <c r="O6" s="10"/>
      <c r="P6" s="10"/>
    </row>
    <row r="7" spans="1:16" x14ac:dyDescent="0.2">
      <c r="A7" s="2"/>
      <c r="B7" s="2"/>
      <c r="C7" s="3" t="s">
        <v>8</v>
      </c>
      <c r="D7" s="200" t="str">
        <f>'Kops a'!D8</f>
        <v>Dzintara iela 60, Rīga</v>
      </c>
      <c r="E7" s="200"/>
      <c r="F7" s="200"/>
      <c r="G7" s="200"/>
      <c r="H7" s="200"/>
      <c r="I7" s="200"/>
      <c r="J7" s="200"/>
      <c r="K7" s="200"/>
      <c r="L7" s="200"/>
      <c r="M7" s="10"/>
      <c r="N7" s="10"/>
      <c r="O7" s="10"/>
      <c r="P7" s="10"/>
    </row>
    <row r="8" spans="1:16" x14ac:dyDescent="0.2">
      <c r="A8" s="2"/>
      <c r="B8" s="2"/>
      <c r="C8" s="11" t="s">
        <v>21</v>
      </c>
      <c r="D8" s="200"/>
      <c r="E8" s="200"/>
      <c r="F8" s="200"/>
      <c r="G8" s="200"/>
      <c r="H8" s="200"/>
      <c r="I8" s="200"/>
      <c r="J8" s="200"/>
      <c r="K8" s="200"/>
      <c r="L8" s="200"/>
      <c r="M8" s="10"/>
      <c r="N8" s="10"/>
      <c r="O8" s="10"/>
      <c r="P8" s="10"/>
    </row>
    <row r="9" spans="1:16" ht="11.25" customHeight="1" x14ac:dyDescent="0.2">
      <c r="A9" s="189" t="s">
        <v>102</v>
      </c>
      <c r="B9" s="189"/>
      <c r="C9" s="189"/>
      <c r="D9" s="189"/>
      <c r="E9" s="189"/>
      <c r="F9" s="189"/>
      <c r="G9" s="12"/>
      <c r="H9" s="12"/>
      <c r="I9" s="12"/>
      <c r="J9" s="193" t="s">
        <v>42</v>
      </c>
      <c r="K9" s="193"/>
      <c r="L9" s="193"/>
      <c r="M9" s="193"/>
      <c r="N9" s="199">
        <f>P82</f>
        <v>0</v>
      </c>
      <c r="O9" s="199"/>
      <c r="P9" s="12"/>
    </row>
    <row r="10" spans="1:16" x14ac:dyDescent="0.2">
      <c r="A10" s="13"/>
      <c r="B10" s="14"/>
      <c r="C10" s="11"/>
      <c r="D10" s="2"/>
      <c r="E10" s="2"/>
      <c r="F10" s="2"/>
      <c r="G10" s="2"/>
      <c r="H10" s="2"/>
      <c r="I10" s="2"/>
      <c r="J10" s="2"/>
      <c r="K10" s="2"/>
      <c r="L10" s="8"/>
      <c r="M10" s="8"/>
      <c r="O10" s="15"/>
      <c r="P10" s="16"/>
    </row>
    <row r="11" spans="1:16" ht="10.8" thickBot="1" x14ac:dyDescent="0.25">
      <c r="A11" s="13"/>
      <c r="B11" s="14"/>
      <c r="C11" s="11"/>
      <c r="D11" s="2"/>
      <c r="E11" s="2"/>
      <c r="F11" s="2"/>
      <c r="G11" s="2"/>
      <c r="H11" s="2"/>
      <c r="I11" s="2"/>
      <c r="J11" s="2"/>
      <c r="K11" s="2"/>
      <c r="L11" s="17"/>
      <c r="M11" s="17"/>
      <c r="N11" s="18"/>
      <c r="O11" s="6"/>
      <c r="P11" s="2"/>
    </row>
    <row r="12" spans="1:16" x14ac:dyDescent="0.2">
      <c r="A12" s="204" t="s">
        <v>24</v>
      </c>
      <c r="B12" s="206" t="s">
        <v>43</v>
      </c>
      <c r="C12" s="202" t="s">
        <v>44</v>
      </c>
      <c r="D12" s="209" t="s">
        <v>45</v>
      </c>
      <c r="E12" s="211" t="s">
        <v>46</v>
      </c>
      <c r="F12" s="201" t="s">
        <v>47</v>
      </c>
      <c r="G12" s="202"/>
      <c r="H12" s="202"/>
      <c r="I12" s="202"/>
      <c r="J12" s="202"/>
      <c r="K12" s="203"/>
      <c r="L12" s="201" t="s">
        <v>48</v>
      </c>
      <c r="M12" s="202"/>
      <c r="N12" s="202"/>
      <c r="O12" s="202"/>
      <c r="P12" s="203"/>
    </row>
    <row r="13" spans="1:16" ht="126.75" customHeight="1" thickBot="1" x14ac:dyDescent="0.25">
      <c r="A13" s="205"/>
      <c r="B13" s="207"/>
      <c r="C13" s="208"/>
      <c r="D13" s="210"/>
      <c r="E13" s="212"/>
      <c r="F13" s="62" t="s">
        <v>49</v>
      </c>
      <c r="G13" s="60" t="s">
        <v>50</v>
      </c>
      <c r="H13" s="60" t="s">
        <v>51</v>
      </c>
      <c r="I13" s="60" t="s">
        <v>52</v>
      </c>
      <c r="J13" s="60" t="s">
        <v>53</v>
      </c>
      <c r="K13" s="63" t="s">
        <v>54</v>
      </c>
      <c r="L13" s="62" t="s">
        <v>49</v>
      </c>
      <c r="M13" s="60" t="s">
        <v>51</v>
      </c>
      <c r="N13" s="60" t="s">
        <v>52</v>
      </c>
      <c r="O13" s="60" t="s">
        <v>53</v>
      </c>
      <c r="P13" s="63" t="s">
        <v>54</v>
      </c>
    </row>
    <row r="14" spans="1:16" x14ac:dyDescent="0.2">
      <c r="A14" s="64">
        <v>1</v>
      </c>
      <c r="B14" s="65"/>
      <c r="C14" s="66" t="s">
        <v>63</v>
      </c>
      <c r="D14" s="67"/>
      <c r="E14" s="68"/>
      <c r="F14" s="69"/>
      <c r="G14" s="61"/>
      <c r="H14" s="61"/>
      <c r="I14" s="61"/>
      <c r="J14" s="61"/>
      <c r="K14" s="70"/>
      <c r="L14" s="69"/>
      <c r="M14" s="61"/>
      <c r="N14" s="61"/>
      <c r="O14" s="61"/>
      <c r="P14" s="71"/>
    </row>
    <row r="15" spans="1:16" x14ac:dyDescent="0.2">
      <c r="A15" s="64" t="s">
        <v>115</v>
      </c>
      <c r="B15" s="72"/>
      <c r="C15" s="73" t="s">
        <v>103</v>
      </c>
      <c r="D15" s="67" t="s">
        <v>56</v>
      </c>
      <c r="E15" s="68">
        <v>14.4</v>
      </c>
      <c r="F15" s="69"/>
      <c r="G15" s="61"/>
      <c r="H15" s="61"/>
      <c r="I15" s="61"/>
      <c r="J15" s="61"/>
      <c r="K15" s="70"/>
      <c r="L15" s="74"/>
      <c r="M15" s="75"/>
      <c r="N15" s="75"/>
      <c r="O15" s="75"/>
      <c r="P15" s="70"/>
    </row>
    <row r="16" spans="1:16" x14ac:dyDescent="0.2">
      <c r="A16" s="64" t="s">
        <v>114</v>
      </c>
      <c r="B16" s="72"/>
      <c r="C16" s="76" t="s">
        <v>68</v>
      </c>
      <c r="D16" s="67" t="s">
        <v>69</v>
      </c>
      <c r="E16" s="68">
        <v>1</v>
      </c>
      <c r="F16" s="69"/>
      <c r="G16" s="61"/>
      <c r="H16" s="61"/>
      <c r="I16" s="61"/>
      <c r="J16" s="61"/>
      <c r="K16" s="70"/>
      <c r="L16" s="74"/>
      <c r="M16" s="75"/>
      <c r="N16" s="75"/>
      <c r="O16" s="75"/>
      <c r="P16" s="70"/>
    </row>
    <row r="17" spans="1:18" x14ac:dyDescent="0.2">
      <c r="A17" s="64">
        <f>IF(E17&gt;0,IF(E17&gt;0,1+MAX($A$14:A16),0),0)</f>
        <v>0</v>
      </c>
      <c r="B17" s="72"/>
      <c r="C17" s="77" t="s">
        <v>75</v>
      </c>
      <c r="D17" s="67"/>
      <c r="E17" s="68"/>
      <c r="F17" s="69"/>
      <c r="G17" s="61"/>
      <c r="H17" s="61"/>
      <c r="I17" s="61"/>
      <c r="J17" s="61"/>
      <c r="K17" s="70"/>
      <c r="L17" s="74"/>
      <c r="M17" s="75"/>
      <c r="N17" s="75"/>
      <c r="O17" s="75"/>
      <c r="P17" s="70"/>
    </row>
    <row r="18" spans="1:18" x14ac:dyDescent="0.2">
      <c r="A18" s="64" t="s">
        <v>116</v>
      </c>
      <c r="B18" s="72"/>
      <c r="C18" s="73" t="s">
        <v>87</v>
      </c>
      <c r="D18" s="67" t="s">
        <v>59</v>
      </c>
      <c r="E18" s="68">
        <v>4.3899999999999997</v>
      </c>
      <c r="F18" s="69"/>
      <c r="G18" s="61"/>
      <c r="H18" s="61"/>
      <c r="I18" s="61"/>
      <c r="J18" s="61"/>
      <c r="K18" s="70"/>
      <c r="L18" s="74"/>
      <c r="M18" s="75"/>
      <c r="N18" s="75"/>
      <c r="O18" s="75"/>
      <c r="P18" s="70"/>
    </row>
    <row r="19" spans="1:18" ht="22.8" x14ac:dyDescent="0.2">
      <c r="A19" s="64" t="s">
        <v>117</v>
      </c>
      <c r="B19" s="72"/>
      <c r="C19" s="73" t="s">
        <v>97</v>
      </c>
      <c r="D19" s="78" t="s">
        <v>60</v>
      </c>
      <c r="E19" s="79">
        <v>660</v>
      </c>
      <c r="F19" s="69"/>
      <c r="G19" s="61"/>
      <c r="H19" s="61"/>
      <c r="I19" s="61"/>
      <c r="J19" s="61"/>
      <c r="K19" s="70"/>
      <c r="L19" s="74"/>
      <c r="M19" s="75"/>
      <c r="N19" s="75"/>
      <c r="O19" s="75"/>
      <c r="P19" s="70"/>
    </row>
    <row r="20" spans="1:18" x14ac:dyDescent="0.2">
      <c r="A20" s="64" t="s">
        <v>118</v>
      </c>
      <c r="B20" s="72"/>
      <c r="C20" s="80" t="s">
        <v>66</v>
      </c>
      <c r="D20" s="81" t="s">
        <v>56</v>
      </c>
      <c r="E20" s="82">
        <v>26.7</v>
      </c>
      <c r="F20" s="69"/>
      <c r="G20" s="61"/>
      <c r="H20" s="61"/>
      <c r="I20" s="61"/>
      <c r="J20" s="61"/>
      <c r="K20" s="70"/>
      <c r="L20" s="74"/>
      <c r="M20" s="75"/>
      <c r="N20" s="75"/>
      <c r="O20" s="75"/>
      <c r="P20" s="70"/>
    </row>
    <row r="21" spans="1:18" ht="30.6" x14ac:dyDescent="0.2">
      <c r="A21" s="64" t="s">
        <v>119</v>
      </c>
      <c r="B21" s="72"/>
      <c r="C21" s="76" t="s">
        <v>104</v>
      </c>
      <c r="D21" s="67" t="s">
        <v>69</v>
      </c>
      <c r="E21" s="68">
        <v>1</v>
      </c>
      <c r="F21" s="69"/>
      <c r="G21" s="61"/>
      <c r="H21" s="61"/>
      <c r="I21" s="61"/>
      <c r="J21" s="61"/>
      <c r="K21" s="70"/>
      <c r="L21" s="74"/>
      <c r="M21" s="75"/>
      <c r="N21" s="75"/>
      <c r="O21" s="75"/>
      <c r="P21" s="70"/>
    </row>
    <row r="22" spans="1:18" x14ac:dyDescent="0.2">
      <c r="A22" s="64">
        <f>IF(E22&gt;0,IF(E22&gt;0,1+MAX($A$14:A21),0),0)</f>
        <v>0</v>
      </c>
      <c r="B22" s="72"/>
      <c r="C22" s="83" t="s">
        <v>76</v>
      </c>
      <c r="D22" s="67"/>
      <c r="E22" s="68"/>
      <c r="F22" s="69"/>
      <c r="G22" s="61"/>
      <c r="H22" s="61"/>
      <c r="I22" s="61"/>
      <c r="J22" s="61"/>
      <c r="K22" s="70"/>
      <c r="L22" s="74"/>
      <c r="M22" s="75"/>
      <c r="N22" s="75"/>
      <c r="O22" s="75"/>
      <c r="P22" s="70"/>
    </row>
    <row r="23" spans="1:18" x14ac:dyDescent="0.2">
      <c r="A23" s="64" t="s">
        <v>120</v>
      </c>
      <c r="B23" s="72"/>
      <c r="C23" s="73" t="s">
        <v>87</v>
      </c>
      <c r="D23" s="67" t="s">
        <v>59</v>
      </c>
      <c r="E23" s="68">
        <v>1.18</v>
      </c>
      <c r="F23" s="69"/>
      <c r="G23" s="61"/>
      <c r="H23" s="61"/>
      <c r="I23" s="61"/>
      <c r="J23" s="61"/>
      <c r="K23" s="70"/>
      <c r="L23" s="74"/>
      <c r="M23" s="75"/>
      <c r="N23" s="75"/>
      <c r="O23" s="75"/>
      <c r="P23" s="70"/>
    </row>
    <row r="24" spans="1:18" ht="22.8" x14ac:dyDescent="0.2">
      <c r="A24" s="64" t="s">
        <v>121</v>
      </c>
      <c r="B24" s="72"/>
      <c r="C24" s="73" t="s">
        <v>97</v>
      </c>
      <c r="D24" s="78" t="s">
        <v>60</v>
      </c>
      <c r="E24" s="79">
        <v>180</v>
      </c>
      <c r="F24" s="69"/>
      <c r="G24" s="61"/>
      <c r="H24" s="61"/>
      <c r="I24" s="61"/>
      <c r="J24" s="61"/>
      <c r="K24" s="70"/>
      <c r="L24" s="74"/>
      <c r="M24" s="75"/>
      <c r="N24" s="75"/>
      <c r="O24" s="75"/>
      <c r="P24" s="70"/>
    </row>
    <row r="25" spans="1:18" x14ac:dyDescent="0.2">
      <c r="A25" s="64" t="s">
        <v>122</v>
      </c>
      <c r="B25" s="72"/>
      <c r="C25" s="73" t="s">
        <v>64</v>
      </c>
      <c r="D25" s="81" t="s">
        <v>59</v>
      </c>
      <c r="E25" s="82">
        <v>0.48</v>
      </c>
      <c r="F25" s="69"/>
      <c r="G25" s="61"/>
      <c r="H25" s="61"/>
      <c r="I25" s="61"/>
      <c r="J25" s="61"/>
      <c r="K25" s="70"/>
      <c r="L25" s="74"/>
      <c r="M25" s="75"/>
      <c r="N25" s="75"/>
      <c r="O25" s="75"/>
      <c r="P25" s="70"/>
    </row>
    <row r="26" spans="1:18" x14ac:dyDescent="0.2">
      <c r="A26" s="64" t="s">
        <v>123</v>
      </c>
      <c r="B26" s="72"/>
      <c r="C26" s="73" t="s">
        <v>103</v>
      </c>
      <c r="D26" s="67" t="s">
        <v>56</v>
      </c>
      <c r="E26" s="68">
        <v>1.1000000000000001</v>
      </c>
      <c r="F26" s="69"/>
      <c r="G26" s="61"/>
      <c r="H26" s="61"/>
      <c r="I26" s="61"/>
      <c r="J26" s="61"/>
      <c r="K26" s="70"/>
      <c r="L26" s="74"/>
      <c r="M26" s="75"/>
      <c r="N26" s="75"/>
      <c r="O26" s="75"/>
      <c r="P26" s="70"/>
    </row>
    <row r="27" spans="1:18" x14ac:dyDescent="0.2">
      <c r="A27" s="64" t="s">
        <v>124</v>
      </c>
      <c r="B27" s="72"/>
      <c r="C27" s="80" t="s">
        <v>66</v>
      </c>
      <c r="D27" s="81" t="s">
        <v>56</v>
      </c>
      <c r="E27" s="82">
        <v>8</v>
      </c>
      <c r="F27" s="69"/>
      <c r="G27" s="61"/>
      <c r="H27" s="61"/>
      <c r="I27" s="61"/>
      <c r="J27" s="61"/>
      <c r="K27" s="70"/>
      <c r="L27" s="74"/>
      <c r="M27" s="75"/>
      <c r="N27" s="75"/>
      <c r="O27" s="75"/>
      <c r="P27" s="70"/>
    </row>
    <row r="28" spans="1:18" ht="20.399999999999999" x14ac:dyDescent="0.2">
      <c r="A28" s="64" t="s">
        <v>125</v>
      </c>
      <c r="B28" s="72"/>
      <c r="C28" s="73" t="s">
        <v>105</v>
      </c>
      <c r="D28" s="67" t="s">
        <v>69</v>
      </c>
      <c r="E28" s="68">
        <v>1</v>
      </c>
      <c r="F28" s="69"/>
      <c r="G28" s="61"/>
      <c r="H28" s="61"/>
      <c r="I28" s="61"/>
      <c r="J28" s="61"/>
      <c r="K28" s="70"/>
      <c r="L28" s="74"/>
      <c r="M28" s="75"/>
      <c r="N28" s="75"/>
      <c r="O28" s="75"/>
      <c r="P28" s="70"/>
    </row>
    <row r="29" spans="1:18" ht="20.399999999999999" x14ac:dyDescent="0.2">
      <c r="A29" s="64" t="s">
        <v>126</v>
      </c>
      <c r="B29" s="72"/>
      <c r="C29" s="76" t="s">
        <v>101</v>
      </c>
      <c r="D29" s="67" t="s">
        <v>69</v>
      </c>
      <c r="E29" s="68">
        <v>1</v>
      </c>
      <c r="F29" s="69"/>
      <c r="G29" s="61"/>
      <c r="H29" s="61"/>
      <c r="I29" s="61"/>
      <c r="J29" s="61"/>
      <c r="K29" s="70"/>
      <c r="L29" s="74"/>
      <c r="M29" s="75"/>
      <c r="N29" s="75"/>
      <c r="O29" s="75"/>
      <c r="P29" s="70"/>
    </row>
    <row r="30" spans="1:18" x14ac:dyDescent="0.2">
      <c r="A30" s="64">
        <f>IF(E30&gt;0,IF(E30&gt;0,1+MAX($A$14:A29),0),0)</f>
        <v>0</v>
      </c>
      <c r="B30" s="72"/>
      <c r="C30" s="66" t="s">
        <v>65</v>
      </c>
      <c r="D30" s="81"/>
      <c r="E30" s="82"/>
      <c r="F30" s="69"/>
      <c r="G30" s="61"/>
      <c r="H30" s="61"/>
      <c r="I30" s="61"/>
      <c r="J30" s="61"/>
      <c r="K30" s="70"/>
      <c r="L30" s="74"/>
      <c r="M30" s="75"/>
      <c r="N30" s="75"/>
      <c r="O30" s="75"/>
      <c r="P30" s="70"/>
    </row>
    <row r="31" spans="1:18" ht="22.8" x14ac:dyDescent="0.2">
      <c r="A31" s="64" t="s">
        <v>127</v>
      </c>
      <c r="B31" s="72"/>
      <c r="C31" s="73" t="s">
        <v>77</v>
      </c>
      <c r="D31" s="78" t="s">
        <v>56</v>
      </c>
      <c r="E31" s="79">
        <v>79</v>
      </c>
      <c r="F31" s="69"/>
      <c r="G31" s="61"/>
      <c r="H31" s="61"/>
      <c r="I31" s="61"/>
      <c r="J31" s="61"/>
      <c r="K31" s="70"/>
      <c r="L31" s="74"/>
      <c r="M31" s="75"/>
      <c r="N31" s="75"/>
      <c r="O31" s="75"/>
      <c r="P31" s="70"/>
    </row>
    <row r="32" spans="1:18" x14ac:dyDescent="0.2">
      <c r="A32" s="64" t="s">
        <v>128</v>
      </c>
      <c r="B32" s="72"/>
      <c r="C32" s="73" t="s">
        <v>103</v>
      </c>
      <c r="D32" s="81" t="s">
        <v>56</v>
      </c>
      <c r="E32" s="79">
        <v>79</v>
      </c>
      <c r="F32" s="69"/>
      <c r="G32" s="61"/>
      <c r="H32" s="61"/>
      <c r="I32" s="61"/>
      <c r="J32" s="61"/>
      <c r="K32" s="70"/>
      <c r="L32" s="74"/>
      <c r="M32" s="75"/>
      <c r="N32" s="75"/>
      <c r="O32" s="75"/>
      <c r="P32" s="70"/>
      <c r="R32" s="53"/>
    </row>
    <row r="33" spans="1:18" x14ac:dyDescent="0.2">
      <c r="A33" s="64" t="s">
        <v>129</v>
      </c>
      <c r="B33" s="72"/>
      <c r="C33" s="73" t="s">
        <v>71</v>
      </c>
      <c r="D33" s="81" t="s">
        <v>56</v>
      </c>
      <c r="E33" s="79">
        <v>79</v>
      </c>
      <c r="F33" s="69"/>
      <c r="G33" s="61"/>
      <c r="H33" s="61"/>
      <c r="I33" s="61"/>
      <c r="J33" s="61"/>
      <c r="K33" s="70"/>
      <c r="L33" s="74"/>
      <c r="M33" s="75"/>
      <c r="N33" s="75"/>
      <c r="O33" s="75"/>
      <c r="P33" s="70"/>
      <c r="R33" s="53"/>
    </row>
    <row r="34" spans="1:18" ht="30.6" x14ac:dyDescent="0.2">
      <c r="A34" s="64" t="s">
        <v>130</v>
      </c>
      <c r="B34" s="72"/>
      <c r="C34" s="73" t="s">
        <v>106</v>
      </c>
      <c r="D34" s="78" t="s">
        <v>56</v>
      </c>
      <c r="E34" s="79">
        <v>79</v>
      </c>
      <c r="F34" s="69"/>
      <c r="G34" s="61"/>
      <c r="H34" s="61"/>
      <c r="I34" s="61"/>
      <c r="J34" s="61"/>
      <c r="K34" s="70"/>
      <c r="L34" s="74"/>
      <c r="M34" s="75"/>
      <c r="N34" s="75"/>
      <c r="O34" s="75"/>
      <c r="P34" s="70"/>
      <c r="R34" s="53"/>
    </row>
    <row r="35" spans="1:18" ht="20.399999999999999" x14ac:dyDescent="0.2">
      <c r="A35" s="64" t="s">
        <v>131</v>
      </c>
      <c r="B35" s="72"/>
      <c r="C35" s="73" t="s">
        <v>88</v>
      </c>
      <c r="D35" s="67" t="s">
        <v>69</v>
      </c>
      <c r="E35" s="82">
        <v>2</v>
      </c>
      <c r="F35" s="69"/>
      <c r="G35" s="61"/>
      <c r="H35" s="61"/>
      <c r="I35" s="61"/>
      <c r="J35" s="61"/>
      <c r="K35" s="70"/>
      <c r="L35" s="74"/>
      <c r="M35" s="75"/>
      <c r="N35" s="75"/>
      <c r="O35" s="75"/>
      <c r="P35" s="70"/>
      <c r="R35" s="53"/>
    </row>
    <row r="36" spans="1:18" ht="30.6" x14ac:dyDescent="0.2">
      <c r="A36" s="64" t="s">
        <v>132</v>
      </c>
      <c r="B36" s="72"/>
      <c r="C36" s="73" t="s">
        <v>100</v>
      </c>
      <c r="D36" s="67" t="s">
        <v>78</v>
      </c>
      <c r="E36" s="68">
        <v>12.34</v>
      </c>
      <c r="F36" s="69"/>
      <c r="G36" s="61"/>
      <c r="H36" s="61"/>
      <c r="I36" s="61"/>
      <c r="J36" s="61"/>
      <c r="K36" s="70"/>
      <c r="L36" s="74"/>
      <c r="M36" s="75"/>
      <c r="N36" s="75"/>
      <c r="O36" s="75"/>
      <c r="P36" s="70"/>
      <c r="R36" s="53"/>
    </row>
    <row r="37" spans="1:18" ht="30.6" x14ac:dyDescent="0.2">
      <c r="A37" s="64" t="s">
        <v>133</v>
      </c>
      <c r="B37" s="72"/>
      <c r="C37" s="73" t="s">
        <v>153</v>
      </c>
      <c r="D37" s="67" t="s">
        <v>69</v>
      </c>
      <c r="E37" s="68">
        <v>1</v>
      </c>
      <c r="F37" s="69"/>
      <c r="G37" s="61"/>
      <c r="H37" s="61"/>
      <c r="I37" s="61"/>
      <c r="J37" s="61"/>
      <c r="K37" s="70"/>
      <c r="L37" s="74"/>
      <c r="M37" s="75"/>
      <c r="N37" s="75"/>
      <c r="O37" s="75"/>
      <c r="P37" s="70"/>
      <c r="R37" s="53"/>
    </row>
    <row r="38" spans="1:18" ht="20.399999999999999" x14ac:dyDescent="0.2">
      <c r="A38" s="64" t="s">
        <v>134</v>
      </c>
      <c r="B38" s="72"/>
      <c r="C38" s="73" t="s">
        <v>154</v>
      </c>
      <c r="D38" s="67" t="s">
        <v>78</v>
      </c>
      <c r="E38" s="68">
        <v>12</v>
      </c>
      <c r="F38" s="69"/>
      <c r="G38" s="61"/>
      <c r="H38" s="61"/>
      <c r="I38" s="61"/>
      <c r="J38" s="61"/>
      <c r="K38" s="70"/>
      <c r="L38" s="74"/>
      <c r="M38" s="75"/>
      <c r="N38" s="75"/>
      <c r="O38" s="75"/>
      <c r="P38" s="70"/>
      <c r="R38" s="53"/>
    </row>
    <row r="39" spans="1:18" ht="30.6" x14ac:dyDescent="0.2">
      <c r="A39" s="64" t="s">
        <v>135</v>
      </c>
      <c r="B39" s="72"/>
      <c r="C39" s="73" t="s">
        <v>155</v>
      </c>
      <c r="D39" s="67" t="s">
        <v>69</v>
      </c>
      <c r="E39" s="68">
        <v>1</v>
      </c>
      <c r="F39" s="69"/>
      <c r="G39" s="61"/>
      <c r="H39" s="61"/>
      <c r="I39" s="61"/>
      <c r="J39" s="61"/>
      <c r="K39" s="70"/>
      <c r="L39" s="74"/>
      <c r="M39" s="75"/>
      <c r="N39" s="75"/>
      <c r="O39" s="75"/>
      <c r="P39" s="70"/>
      <c r="R39" s="53"/>
    </row>
    <row r="40" spans="1:18" ht="30.6" x14ac:dyDescent="0.2">
      <c r="A40" s="64" t="s">
        <v>157</v>
      </c>
      <c r="B40" s="72"/>
      <c r="C40" s="73" t="s">
        <v>156</v>
      </c>
      <c r="D40" s="67" t="s">
        <v>69</v>
      </c>
      <c r="E40" s="68">
        <v>1</v>
      </c>
      <c r="F40" s="69"/>
      <c r="G40" s="61"/>
      <c r="H40" s="61"/>
      <c r="I40" s="61"/>
      <c r="J40" s="61"/>
      <c r="K40" s="70"/>
      <c r="L40" s="74"/>
      <c r="M40" s="75"/>
      <c r="N40" s="75"/>
      <c r="O40" s="75"/>
      <c r="P40" s="70"/>
      <c r="R40" s="53"/>
    </row>
    <row r="41" spans="1:18" x14ac:dyDescent="0.2">
      <c r="A41" s="64" t="s">
        <v>158</v>
      </c>
      <c r="B41" s="72"/>
      <c r="C41" s="73" t="s">
        <v>79</v>
      </c>
      <c r="D41" s="67" t="s">
        <v>69</v>
      </c>
      <c r="E41" s="68">
        <v>2</v>
      </c>
      <c r="F41" s="69"/>
      <c r="G41" s="61"/>
      <c r="H41" s="61"/>
      <c r="I41" s="61"/>
      <c r="J41" s="61"/>
      <c r="K41" s="70"/>
      <c r="L41" s="74"/>
      <c r="M41" s="75"/>
      <c r="N41" s="75"/>
      <c r="O41" s="75"/>
      <c r="P41" s="70"/>
      <c r="R41" s="53"/>
    </row>
    <row r="42" spans="1:18" x14ac:dyDescent="0.2">
      <c r="A42" s="64" t="s">
        <v>159</v>
      </c>
      <c r="B42" s="72"/>
      <c r="C42" s="76" t="s">
        <v>68</v>
      </c>
      <c r="D42" s="67" t="s">
        <v>69</v>
      </c>
      <c r="E42" s="68">
        <v>1</v>
      </c>
      <c r="F42" s="69"/>
      <c r="G42" s="61"/>
      <c r="H42" s="61"/>
      <c r="I42" s="61"/>
      <c r="J42" s="61"/>
      <c r="K42" s="70"/>
      <c r="L42" s="74"/>
      <c r="M42" s="75"/>
      <c r="N42" s="75"/>
      <c r="O42" s="75"/>
      <c r="P42" s="70"/>
      <c r="R42" s="53"/>
    </row>
    <row r="43" spans="1:18" x14ac:dyDescent="0.2">
      <c r="A43" s="64">
        <f>IF(E43&gt;0,IF(E43&gt;0,1+MAX($A$14:A42),0),0)</f>
        <v>0</v>
      </c>
      <c r="B43" s="72"/>
      <c r="C43" s="84" t="s">
        <v>80</v>
      </c>
      <c r="D43" s="67"/>
      <c r="E43" s="68"/>
      <c r="F43" s="69"/>
      <c r="G43" s="61"/>
      <c r="H43" s="61"/>
      <c r="I43" s="61"/>
      <c r="J43" s="61"/>
      <c r="K43" s="70"/>
      <c r="L43" s="74"/>
      <c r="M43" s="75"/>
      <c r="N43" s="75"/>
      <c r="O43" s="75"/>
      <c r="P43" s="70"/>
      <c r="R43" s="53"/>
    </row>
    <row r="44" spans="1:18" ht="30.6" x14ac:dyDescent="0.2">
      <c r="A44" s="64" t="s">
        <v>136</v>
      </c>
      <c r="B44" s="72"/>
      <c r="C44" s="73" t="s">
        <v>109</v>
      </c>
      <c r="D44" s="67" t="s">
        <v>72</v>
      </c>
      <c r="E44" s="68">
        <v>32</v>
      </c>
      <c r="F44" s="69"/>
      <c r="G44" s="61"/>
      <c r="H44" s="61"/>
      <c r="I44" s="61"/>
      <c r="J44" s="61"/>
      <c r="K44" s="70"/>
      <c r="L44" s="74"/>
      <c r="M44" s="75"/>
      <c r="N44" s="75"/>
      <c r="O44" s="75"/>
      <c r="P44" s="70"/>
      <c r="R44" s="53"/>
    </row>
    <row r="45" spans="1:18" x14ac:dyDescent="0.2">
      <c r="A45" s="64" t="s">
        <v>137</v>
      </c>
      <c r="B45" s="72"/>
      <c r="C45" s="76" t="s">
        <v>89</v>
      </c>
      <c r="D45" s="67" t="s">
        <v>69</v>
      </c>
      <c r="E45" s="68">
        <v>1</v>
      </c>
      <c r="F45" s="69"/>
      <c r="G45" s="61"/>
      <c r="H45" s="61"/>
      <c r="I45" s="61"/>
      <c r="J45" s="61"/>
      <c r="K45" s="70"/>
      <c r="L45" s="74"/>
      <c r="M45" s="75"/>
      <c r="N45" s="75"/>
      <c r="O45" s="75"/>
      <c r="P45" s="70"/>
    </row>
    <row r="46" spans="1:18" x14ac:dyDescent="0.2">
      <c r="A46" s="64" t="s">
        <v>138</v>
      </c>
      <c r="B46" s="72"/>
      <c r="C46" s="76" t="s">
        <v>110</v>
      </c>
      <c r="D46" s="67" t="s">
        <v>69</v>
      </c>
      <c r="E46" s="68">
        <v>1</v>
      </c>
      <c r="F46" s="69"/>
      <c r="G46" s="61"/>
      <c r="H46" s="61"/>
      <c r="I46" s="61"/>
      <c r="J46" s="61"/>
      <c r="K46" s="70"/>
      <c r="L46" s="74"/>
      <c r="M46" s="75"/>
      <c r="N46" s="75"/>
      <c r="O46" s="75"/>
      <c r="P46" s="70"/>
    </row>
    <row r="47" spans="1:18" ht="20.399999999999999" x14ac:dyDescent="0.2">
      <c r="A47" s="64">
        <f>IF(E47&gt;0,IF(E47&gt;0,1+MAX($A$14:A45),0),0)</f>
        <v>0</v>
      </c>
      <c r="B47" s="72"/>
      <c r="C47" s="66" t="s">
        <v>111</v>
      </c>
      <c r="D47" s="67"/>
      <c r="E47" s="68"/>
      <c r="F47" s="69"/>
      <c r="G47" s="61"/>
      <c r="H47" s="61"/>
      <c r="I47" s="61"/>
      <c r="J47" s="61"/>
      <c r="K47" s="70"/>
      <c r="L47" s="74"/>
      <c r="M47" s="75"/>
      <c r="N47" s="75"/>
      <c r="O47" s="75"/>
      <c r="P47" s="70"/>
      <c r="R47" s="53"/>
    </row>
    <row r="48" spans="1:18" x14ac:dyDescent="0.2">
      <c r="A48" s="64" t="s">
        <v>139</v>
      </c>
      <c r="B48" s="72"/>
      <c r="C48" s="73" t="s">
        <v>112</v>
      </c>
      <c r="D48" s="81" t="s">
        <v>59</v>
      </c>
      <c r="E48" s="82">
        <v>4.8</v>
      </c>
      <c r="F48" s="69"/>
      <c r="G48" s="61"/>
      <c r="H48" s="61"/>
      <c r="I48" s="61"/>
      <c r="J48" s="61"/>
      <c r="K48" s="70"/>
      <c r="L48" s="74"/>
      <c r="M48" s="75"/>
      <c r="N48" s="75"/>
      <c r="O48" s="75"/>
      <c r="P48" s="70"/>
    </row>
    <row r="49" spans="1:18" x14ac:dyDescent="0.2">
      <c r="A49" s="64" t="s">
        <v>140</v>
      </c>
      <c r="B49" s="72"/>
      <c r="C49" s="73" t="s">
        <v>103</v>
      </c>
      <c r="D49" s="67" t="s">
        <v>56</v>
      </c>
      <c r="E49" s="68">
        <v>12</v>
      </c>
      <c r="F49" s="69"/>
      <c r="G49" s="61"/>
      <c r="H49" s="61"/>
      <c r="I49" s="61"/>
      <c r="J49" s="61"/>
      <c r="K49" s="70"/>
      <c r="L49" s="74"/>
      <c r="M49" s="75"/>
      <c r="N49" s="75"/>
      <c r="O49" s="75"/>
      <c r="P49" s="70"/>
    </row>
    <row r="50" spans="1:18" x14ac:dyDescent="0.2">
      <c r="A50" s="64" t="s">
        <v>141</v>
      </c>
      <c r="B50" s="72"/>
      <c r="C50" s="85" t="s">
        <v>113</v>
      </c>
      <c r="D50" s="67"/>
      <c r="E50" s="68"/>
      <c r="F50" s="69"/>
      <c r="G50" s="61"/>
      <c r="H50" s="61"/>
      <c r="I50" s="61"/>
      <c r="J50" s="61"/>
      <c r="K50" s="70"/>
      <c r="L50" s="74"/>
      <c r="M50" s="75"/>
      <c r="N50" s="75"/>
      <c r="O50" s="75"/>
      <c r="P50" s="70"/>
    </row>
    <row r="51" spans="1:18" x14ac:dyDescent="0.2">
      <c r="A51" s="64" t="s">
        <v>142</v>
      </c>
      <c r="B51" s="72"/>
      <c r="C51" s="73" t="s">
        <v>87</v>
      </c>
      <c r="D51" s="67" t="s">
        <v>59</v>
      </c>
      <c r="E51" s="68">
        <v>3.6</v>
      </c>
      <c r="F51" s="69"/>
      <c r="G51" s="61"/>
      <c r="H51" s="61"/>
      <c r="I51" s="61"/>
      <c r="J51" s="61"/>
      <c r="K51" s="70"/>
      <c r="L51" s="74"/>
      <c r="M51" s="75"/>
      <c r="N51" s="75"/>
      <c r="O51" s="75"/>
      <c r="P51" s="70"/>
    </row>
    <row r="52" spans="1:18" ht="22.8" x14ac:dyDescent="0.2">
      <c r="A52" s="64" t="s">
        <v>143</v>
      </c>
      <c r="B52" s="72"/>
      <c r="C52" s="73" t="s">
        <v>97</v>
      </c>
      <c r="D52" s="78" t="s">
        <v>60</v>
      </c>
      <c r="E52" s="79">
        <v>530</v>
      </c>
      <c r="F52" s="69"/>
      <c r="G52" s="61"/>
      <c r="H52" s="61"/>
      <c r="I52" s="61"/>
      <c r="J52" s="61"/>
      <c r="K52" s="70"/>
      <c r="L52" s="74"/>
      <c r="M52" s="75"/>
      <c r="N52" s="75"/>
      <c r="O52" s="75"/>
      <c r="P52" s="70"/>
    </row>
    <row r="53" spans="1:18" x14ac:dyDescent="0.2">
      <c r="A53" s="64" t="s">
        <v>144</v>
      </c>
      <c r="B53" s="72"/>
      <c r="C53" s="80" t="s">
        <v>66</v>
      </c>
      <c r="D53" s="81" t="s">
        <v>56</v>
      </c>
      <c r="E53" s="82">
        <v>21.5</v>
      </c>
      <c r="F53" s="69"/>
      <c r="G53" s="61"/>
      <c r="H53" s="61"/>
      <c r="I53" s="61"/>
      <c r="J53" s="61"/>
      <c r="K53" s="70"/>
      <c r="L53" s="74"/>
      <c r="M53" s="75"/>
      <c r="N53" s="75"/>
      <c r="O53" s="75"/>
      <c r="P53" s="70"/>
    </row>
    <row r="54" spans="1:18" ht="30.6" x14ac:dyDescent="0.2">
      <c r="A54" s="64" t="s">
        <v>145</v>
      </c>
      <c r="B54" s="72"/>
      <c r="C54" s="76" t="s">
        <v>104</v>
      </c>
      <c r="D54" s="67" t="s">
        <v>69</v>
      </c>
      <c r="E54" s="68">
        <v>1</v>
      </c>
      <c r="F54" s="69"/>
      <c r="G54" s="61"/>
      <c r="H54" s="61"/>
      <c r="I54" s="61"/>
      <c r="J54" s="61"/>
      <c r="K54" s="70"/>
      <c r="L54" s="74"/>
      <c r="M54" s="75"/>
      <c r="N54" s="75"/>
      <c r="O54" s="75"/>
      <c r="P54" s="70"/>
    </row>
    <row r="55" spans="1:18" ht="30.6" x14ac:dyDescent="0.2">
      <c r="A55" s="64" t="s">
        <v>146</v>
      </c>
      <c r="B55" s="72"/>
      <c r="C55" s="73" t="s">
        <v>106</v>
      </c>
      <c r="D55" s="78" t="s">
        <v>56</v>
      </c>
      <c r="E55" s="79">
        <v>14</v>
      </c>
      <c r="F55" s="69"/>
      <c r="G55" s="61"/>
      <c r="H55" s="61"/>
      <c r="I55" s="61"/>
      <c r="J55" s="61"/>
      <c r="K55" s="70"/>
      <c r="L55" s="74"/>
      <c r="M55" s="75"/>
      <c r="N55" s="75"/>
      <c r="O55" s="75"/>
      <c r="P55" s="70"/>
      <c r="R55" s="53"/>
    </row>
    <row r="56" spans="1:18" ht="30.6" x14ac:dyDescent="0.2">
      <c r="A56" s="64" t="s">
        <v>147</v>
      </c>
      <c r="B56" s="72"/>
      <c r="C56" s="73" t="s">
        <v>109</v>
      </c>
      <c r="D56" s="67" t="s">
        <v>72</v>
      </c>
      <c r="E56" s="68">
        <v>10.199999999999999</v>
      </c>
      <c r="F56" s="69"/>
      <c r="G56" s="61"/>
      <c r="H56" s="61"/>
      <c r="I56" s="61"/>
      <c r="J56" s="61"/>
      <c r="K56" s="70"/>
      <c r="L56" s="74"/>
      <c r="M56" s="75"/>
      <c r="N56" s="75"/>
      <c r="O56" s="75"/>
      <c r="P56" s="70"/>
      <c r="R56" s="53"/>
    </row>
    <row r="57" spans="1:18" x14ac:dyDescent="0.2">
      <c r="A57" s="64" t="s">
        <v>148</v>
      </c>
      <c r="B57" s="72"/>
      <c r="C57" s="76" t="s">
        <v>89</v>
      </c>
      <c r="D57" s="67" t="s">
        <v>69</v>
      </c>
      <c r="E57" s="68">
        <v>1</v>
      </c>
      <c r="F57" s="69"/>
      <c r="G57" s="61"/>
      <c r="H57" s="61"/>
      <c r="I57" s="61"/>
      <c r="J57" s="61"/>
      <c r="K57" s="70"/>
      <c r="L57" s="74"/>
      <c r="M57" s="75"/>
      <c r="N57" s="75"/>
      <c r="O57" s="75"/>
      <c r="P57" s="70"/>
      <c r="R57" s="53"/>
    </row>
    <row r="58" spans="1:18" x14ac:dyDescent="0.2">
      <c r="A58" s="64" t="s">
        <v>149</v>
      </c>
      <c r="B58" s="72"/>
      <c r="C58" s="76" t="s">
        <v>68</v>
      </c>
      <c r="D58" s="67" t="s">
        <v>69</v>
      </c>
      <c r="E58" s="68">
        <v>1</v>
      </c>
      <c r="F58" s="69"/>
      <c r="G58" s="61"/>
      <c r="H58" s="61"/>
      <c r="I58" s="61"/>
      <c r="J58" s="61"/>
      <c r="K58" s="70"/>
      <c r="L58" s="74"/>
      <c r="M58" s="75"/>
      <c r="N58" s="75"/>
      <c r="O58" s="75"/>
      <c r="P58" s="70"/>
      <c r="R58" s="53"/>
    </row>
    <row r="59" spans="1:18" x14ac:dyDescent="0.2">
      <c r="A59" s="64" t="s">
        <v>150</v>
      </c>
      <c r="B59" s="72"/>
      <c r="C59" s="76" t="s">
        <v>110</v>
      </c>
      <c r="D59" s="67" t="s">
        <v>69</v>
      </c>
      <c r="E59" s="68">
        <v>1</v>
      </c>
      <c r="F59" s="69"/>
      <c r="G59" s="61"/>
      <c r="H59" s="61"/>
      <c r="I59" s="61"/>
      <c r="J59" s="61"/>
      <c r="K59" s="70"/>
      <c r="L59" s="74"/>
      <c r="M59" s="75"/>
      <c r="N59" s="75"/>
      <c r="O59" s="75"/>
      <c r="P59" s="70"/>
    </row>
    <row r="60" spans="1:18" x14ac:dyDescent="0.2">
      <c r="A60" s="64">
        <f>IF(E60&gt;0,IF(E60&gt;0,1+MAX($A$14:A58),0),0)</f>
        <v>0</v>
      </c>
      <c r="B60" s="72"/>
      <c r="C60" s="66" t="s">
        <v>151</v>
      </c>
      <c r="D60" s="67"/>
      <c r="E60" s="68"/>
      <c r="F60" s="69"/>
      <c r="G60" s="61"/>
      <c r="H60" s="61"/>
      <c r="I60" s="61"/>
      <c r="J60" s="61"/>
      <c r="K60" s="70"/>
      <c r="L60" s="74"/>
      <c r="M60" s="75"/>
      <c r="N60" s="75"/>
      <c r="O60" s="75"/>
      <c r="P60" s="70"/>
      <c r="R60" s="53"/>
    </row>
    <row r="61" spans="1:18" ht="34.5" customHeight="1" x14ac:dyDescent="0.2">
      <c r="A61" s="64">
        <f>IF(E61&gt;0,IF(E61&gt;0,1+MAX($A$14:A60),0),0)</f>
        <v>2</v>
      </c>
      <c r="B61" s="72"/>
      <c r="C61" s="73" t="s">
        <v>108</v>
      </c>
      <c r="D61" s="78" t="s">
        <v>56</v>
      </c>
      <c r="E61" s="79">
        <v>6.5</v>
      </c>
      <c r="F61" s="69"/>
      <c r="G61" s="61"/>
      <c r="H61" s="61"/>
      <c r="I61" s="61"/>
      <c r="J61" s="61"/>
      <c r="K61" s="70"/>
      <c r="L61" s="74"/>
      <c r="M61" s="75"/>
      <c r="N61" s="75"/>
      <c r="O61" s="75"/>
      <c r="P61" s="70"/>
      <c r="R61" s="53"/>
    </row>
    <row r="62" spans="1:18" x14ac:dyDescent="0.2">
      <c r="A62" s="64">
        <f>IF(E62&gt;0,IF(E62&gt;0,1+MAX($A$14:A61),0),0)</f>
        <v>3</v>
      </c>
      <c r="B62" s="72"/>
      <c r="C62" s="76" t="s">
        <v>94</v>
      </c>
      <c r="D62" s="78" t="s">
        <v>56</v>
      </c>
      <c r="E62" s="79">
        <v>6.5</v>
      </c>
      <c r="F62" s="69"/>
      <c r="G62" s="61"/>
      <c r="H62" s="61"/>
      <c r="I62" s="61"/>
      <c r="J62" s="61"/>
      <c r="K62" s="70"/>
      <c r="L62" s="74"/>
      <c r="M62" s="75"/>
      <c r="N62" s="75"/>
      <c r="O62" s="75"/>
      <c r="P62" s="70"/>
      <c r="R62" s="53"/>
    </row>
    <row r="63" spans="1:18" x14ac:dyDescent="0.2">
      <c r="A63" s="64">
        <f>IF(E63&gt;0,IF(E63&gt;0,1+MAX($A$14:A62),0),0)</f>
        <v>4</v>
      </c>
      <c r="B63" s="72"/>
      <c r="C63" s="73" t="s">
        <v>95</v>
      </c>
      <c r="D63" s="67" t="s">
        <v>69</v>
      </c>
      <c r="E63" s="68">
        <v>2</v>
      </c>
      <c r="F63" s="69"/>
      <c r="G63" s="61"/>
      <c r="H63" s="61"/>
      <c r="I63" s="61"/>
      <c r="J63" s="61"/>
      <c r="K63" s="70"/>
      <c r="L63" s="74"/>
      <c r="M63" s="75"/>
      <c r="N63" s="75"/>
      <c r="O63" s="75"/>
      <c r="P63" s="70"/>
      <c r="R63" s="53"/>
    </row>
    <row r="64" spans="1:18" x14ac:dyDescent="0.2">
      <c r="A64" s="64">
        <f>IF(E64&gt;0,IF(E64&gt;0,1+MAX($A$14:A63),0),0)</f>
        <v>5</v>
      </c>
      <c r="B64" s="72"/>
      <c r="C64" s="76" t="s">
        <v>67</v>
      </c>
      <c r="D64" s="67" t="s">
        <v>69</v>
      </c>
      <c r="E64" s="68">
        <v>2</v>
      </c>
      <c r="F64" s="69"/>
      <c r="G64" s="61"/>
      <c r="H64" s="61"/>
      <c r="I64" s="61"/>
      <c r="J64" s="61"/>
      <c r="K64" s="70"/>
      <c r="L64" s="74"/>
      <c r="M64" s="75"/>
      <c r="N64" s="75"/>
      <c r="O64" s="75"/>
      <c r="P64" s="70"/>
      <c r="R64" s="53"/>
    </row>
    <row r="65" spans="1:18" x14ac:dyDescent="0.2">
      <c r="A65" s="64">
        <f>IF(E65&gt;0,IF(E65&gt;0,1+MAX($A$14:A64),0),0)</f>
        <v>6</v>
      </c>
      <c r="B65" s="72"/>
      <c r="C65" s="86" t="s">
        <v>96</v>
      </c>
      <c r="D65" s="87" t="s">
        <v>60</v>
      </c>
      <c r="E65" s="88">
        <v>1.3</v>
      </c>
      <c r="F65" s="69"/>
      <c r="G65" s="61"/>
      <c r="H65" s="61"/>
      <c r="I65" s="61"/>
      <c r="J65" s="61"/>
      <c r="K65" s="70"/>
      <c r="L65" s="74"/>
      <c r="M65" s="75"/>
      <c r="N65" s="75"/>
      <c r="O65" s="75"/>
      <c r="P65" s="70"/>
      <c r="R65" s="53"/>
    </row>
    <row r="66" spans="1:18" x14ac:dyDescent="0.2">
      <c r="A66" s="64">
        <f>IF(E66&gt;0,IF(E66&gt;0,1+MAX($A$14:A65),0),0)</f>
        <v>7</v>
      </c>
      <c r="B66" s="72"/>
      <c r="C66" s="76" t="s">
        <v>84</v>
      </c>
      <c r="D66" s="87" t="s">
        <v>60</v>
      </c>
      <c r="E66" s="89">
        <v>6.5</v>
      </c>
      <c r="F66" s="69"/>
      <c r="G66" s="61"/>
      <c r="H66" s="61"/>
      <c r="I66" s="61"/>
      <c r="J66" s="61"/>
      <c r="K66" s="70"/>
      <c r="L66" s="74"/>
      <c r="M66" s="75"/>
      <c r="N66" s="75"/>
      <c r="O66" s="75"/>
      <c r="P66" s="70"/>
      <c r="R66" s="53"/>
    </row>
    <row r="67" spans="1:18" ht="20.399999999999999" x14ac:dyDescent="0.2">
      <c r="A67" s="64">
        <f>IF(E67&gt;0,IF(E67&gt;0,1+MAX($A$14:A66),0),0)</f>
        <v>8</v>
      </c>
      <c r="B67" s="72"/>
      <c r="C67" s="86" t="s">
        <v>85</v>
      </c>
      <c r="D67" s="87" t="s">
        <v>81</v>
      </c>
      <c r="E67" s="88">
        <v>1</v>
      </c>
      <c r="F67" s="69"/>
      <c r="G67" s="61"/>
      <c r="H67" s="61"/>
      <c r="I67" s="61"/>
      <c r="J67" s="61"/>
      <c r="K67" s="70"/>
      <c r="L67" s="74"/>
      <c r="M67" s="75"/>
      <c r="N67" s="75"/>
      <c r="O67" s="75"/>
      <c r="P67" s="70"/>
      <c r="R67" s="53"/>
    </row>
    <row r="68" spans="1:18" ht="20.399999999999999" x14ac:dyDescent="0.2">
      <c r="A68" s="64">
        <f>IF(E68&gt;0,IF(E68&gt;0,1+MAX($A$14:A67),0),0)</f>
        <v>9</v>
      </c>
      <c r="B68" s="72"/>
      <c r="C68" s="76" t="s">
        <v>83</v>
      </c>
      <c r="D68" s="67" t="s">
        <v>69</v>
      </c>
      <c r="E68" s="68">
        <v>5</v>
      </c>
      <c r="F68" s="69"/>
      <c r="G68" s="61"/>
      <c r="H68" s="61"/>
      <c r="I68" s="61"/>
      <c r="J68" s="61"/>
      <c r="K68" s="70"/>
      <c r="L68" s="74"/>
      <c r="M68" s="75"/>
      <c r="N68" s="75"/>
      <c r="O68" s="75"/>
      <c r="P68" s="70"/>
      <c r="R68" s="53"/>
    </row>
    <row r="69" spans="1:18" ht="20.399999999999999" x14ac:dyDescent="0.2">
      <c r="A69" s="64">
        <f>IF(E69&gt;0,IF(E69&gt;0,1+MAX($A$14:A68),0),0)</f>
        <v>10</v>
      </c>
      <c r="B69" s="72"/>
      <c r="C69" s="76" t="s">
        <v>82</v>
      </c>
      <c r="D69" s="67" t="s">
        <v>69</v>
      </c>
      <c r="E69" s="68">
        <v>3</v>
      </c>
      <c r="F69" s="69"/>
      <c r="G69" s="61"/>
      <c r="H69" s="61"/>
      <c r="I69" s="61"/>
      <c r="J69" s="61"/>
      <c r="K69" s="70"/>
      <c r="L69" s="74"/>
      <c r="M69" s="75"/>
      <c r="N69" s="75"/>
      <c r="O69" s="75"/>
      <c r="P69" s="70"/>
      <c r="R69" s="53"/>
    </row>
    <row r="70" spans="1:18" ht="20.399999999999999" x14ac:dyDescent="0.2">
      <c r="A70" s="64">
        <f>IF(E70&gt;0,IF(E70&gt;0,1+MAX($A$14:A69),0),0)</f>
        <v>11</v>
      </c>
      <c r="B70" s="72"/>
      <c r="C70" s="76" t="s">
        <v>86</v>
      </c>
      <c r="D70" s="67" t="s">
        <v>69</v>
      </c>
      <c r="E70" s="68">
        <v>2</v>
      </c>
      <c r="F70" s="69"/>
      <c r="G70" s="61"/>
      <c r="H70" s="61"/>
      <c r="I70" s="61"/>
      <c r="J70" s="61"/>
      <c r="K70" s="70"/>
      <c r="L70" s="74"/>
      <c r="M70" s="75"/>
      <c r="N70" s="75"/>
      <c r="O70" s="75"/>
      <c r="P70" s="70"/>
      <c r="R70" s="53"/>
    </row>
    <row r="71" spans="1:18" x14ac:dyDescent="0.2">
      <c r="A71" s="64">
        <f>IF(E71&gt;0,IF(E71&gt;0,1+MAX($A$14:A70),0),0)</f>
        <v>12</v>
      </c>
      <c r="B71" s="72"/>
      <c r="C71" s="76" t="s">
        <v>68</v>
      </c>
      <c r="D71" s="67" t="s">
        <v>69</v>
      </c>
      <c r="E71" s="68">
        <v>1</v>
      </c>
      <c r="F71" s="69"/>
      <c r="G71" s="61"/>
      <c r="H71" s="61"/>
      <c r="I71" s="61"/>
      <c r="J71" s="61"/>
      <c r="K71" s="70"/>
      <c r="L71" s="74"/>
      <c r="M71" s="75"/>
      <c r="N71" s="75"/>
      <c r="O71" s="75"/>
      <c r="P71" s="70"/>
      <c r="R71" s="53"/>
    </row>
    <row r="72" spans="1:18" x14ac:dyDescent="0.2">
      <c r="A72" s="64">
        <f>IF(E72&gt;0,IF(E72&gt;0,1+MAX($A$14:A71),0),0)</f>
        <v>13</v>
      </c>
      <c r="B72" s="72"/>
      <c r="C72" s="76" t="s">
        <v>176</v>
      </c>
      <c r="D72" s="67" t="s">
        <v>69</v>
      </c>
      <c r="E72" s="68">
        <v>1</v>
      </c>
      <c r="F72" s="69"/>
      <c r="G72" s="61"/>
      <c r="H72" s="61"/>
      <c r="I72" s="61"/>
      <c r="J72" s="61"/>
      <c r="K72" s="70"/>
      <c r="L72" s="74"/>
      <c r="M72" s="75"/>
      <c r="N72" s="75"/>
      <c r="O72" s="75"/>
      <c r="P72" s="70"/>
      <c r="R72" s="53"/>
    </row>
    <row r="73" spans="1:18" ht="40.799999999999997" x14ac:dyDescent="0.2">
      <c r="A73" s="64">
        <f>IF(E73&gt;0,IF(E73&gt;0,1+MAX($A$14:A72),0),0)</f>
        <v>14</v>
      </c>
      <c r="B73" s="72"/>
      <c r="C73" s="76" t="s">
        <v>177</v>
      </c>
      <c r="D73" s="67" t="s">
        <v>69</v>
      </c>
      <c r="E73" s="68">
        <v>1</v>
      </c>
      <c r="F73" s="69"/>
      <c r="G73" s="61"/>
      <c r="H73" s="61"/>
      <c r="I73" s="61"/>
      <c r="J73" s="61"/>
      <c r="K73" s="70"/>
      <c r="L73" s="74"/>
      <c r="M73" s="75"/>
      <c r="N73" s="75"/>
      <c r="O73" s="75"/>
      <c r="P73" s="70"/>
      <c r="R73" s="53"/>
    </row>
    <row r="74" spans="1:18" ht="40.799999999999997" x14ac:dyDescent="0.2">
      <c r="A74" s="64">
        <f>IF(E74&gt;0,IF(E74&gt;0,1+MAX($A$14:A73),0),0)</f>
        <v>15</v>
      </c>
      <c r="B74" s="72"/>
      <c r="C74" s="76" t="s">
        <v>179</v>
      </c>
      <c r="D74" s="67" t="s">
        <v>69</v>
      </c>
      <c r="E74" s="68">
        <v>1</v>
      </c>
      <c r="F74" s="69"/>
      <c r="G74" s="61"/>
      <c r="H74" s="61"/>
      <c r="I74" s="61"/>
      <c r="J74" s="61"/>
      <c r="K74" s="70"/>
      <c r="L74" s="74"/>
      <c r="M74" s="75"/>
      <c r="N74" s="75"/>
      <c r="O74" s="75"/>
      <c r="P74" s="70"/>
      <c r="R74" s="53"/>
    </row>
    <row r="75" spans="1:18" ht="30.6" x14ac:dyDescent="0.2">
      <c r="A75" s="64">
        <f>IF(E75&gt;0,IF(E75&gt;0,1+MAX($A$14:A73),0),0)</f>
        <v>15</v>
      </c>
      <c r="B75" s="72"/>
      <c r="C75" s="76" t="s">
        <v>178</v>
      </c>
      <c r="D75" s="67" t="s">
        <v>69</v>
      </c>
      <c r="E75" s="68">
        <v>2</v>
      </c>
      <c r="F75" s="69"/>
      <c r="G75" s="61"/>
      <c r="H75" s="61"/>
      <c r="I75" s="61"/>
      <c r="J75" s="61"/>
      <c r="K75" s="70"/>
      <c r="L75" s="74"/>
      <c r="M75" s="75"/>
      <c r="N75" s="75"/>
      <c r="O75" s="75"/>
      <c r="P75" s="70"/>
      <c r="R75" s="53"/>
    </row>
    <row r="76" spans="1:18" ht="20.399999999999999" x14ac:dyDescent="0.2">
      <c r="A76" s="64">
        <f>IF(E76&gt;0,IF(E76&gt;0,1+MAX($A$14:A71),0),0)</f>
        <v>0</v>
      </c>
      <c r="B76" s="72"/>
      <c r="C76" s="66" t="s">
        <v>152</v>
      </c>
      <c r="D76" s="78"/>
      <c r="E76" s="68"/>
      <c r="F76" s="69"/>
      <c r="G76" s="61"/>
      <c r="H76" s="61"/>
      <c r="I76" s="61"/>
      <c r="J76" s="61"/>
      <c r="K76" s="70"/>
      <c r="L76" s="74"/>
      <c r="M76" s="75"/>
      <c r="N76" s="75"/>
      <c r="O76" s="75"/>
      <c r="P76" s="70"/>
      <c r="R76" s="53"/>
    </row>
    <row r="77" spans="1:18" ht="20.399999999999999" x14ac:dyDescent="0.2">
      <c r="A77" s="64">
        <f>IF(E77&gt;0,IF(E77&gt;0,1+MAX($A$14:A76),0),0)</f>
        <v>16</v>
      </c>
      <c r="B77" s="72"/>
      <c r="C77" s="73" t="s">
        <v>107</v>
      </c>
      <c r="D77" s="78" t="s">
        <v>56</v>
      </c>
      <c r="E77" s="68">
        <v>17.23</v>
      </c>
      <c r="F77" s="69"/>
      <c r="G77" s="61"/>
      <c r="H77" s="61"/>
      <c r="I77" s="61"/>
      <c r="J77" s="61"/>
      <c r="K77" s="70"/>
      <c r="L77" s="74"/>
      <c r="M77" s="75"/>
      <c r="N77" s="75"/>
      <c r="O77" s="75"/>
      <c r="P77" s="70"/>
      <c r="R77" s="53"/>
    </row>
    <row r="78" spans="1:18" x14ac:dyDescent="0.2">
      <c r="A78" s="64">
        <f>IF(E78&gt;0,IF(E78&gt;0,1+MAX($A$14:A77),0),0)</f>
        <v>17</v>
      </c>
      <c r="B78" s="72"/>
      <c r="C78" s="73" t="s">
        <v>70</v>
      </c>
      <c r="D78" s="78" t="s">
        <v>56</v>
      </c>
      <c r="E78" s="68">
        <v>17.23</v>
      </c>
      <c r="F78" s="69"/>
      <c r="G78" s="61"/>
      <c r="H78" s="61"/>
      <c r="I78" s="61"/>
      <c r="J78" s="61"/>
      <c r="K78" s="70"/>
      <c r="L78" s="74"/>
      <c r="M78" s="75"/>
      <c r="N78" s="75"/>
      <c r="O78" s="75"/>
      <c r="P78" s="70"/>
      <c r="R78" s="53"/>
    </row>
    <row r="79" spans="1:18" ht="20.399999999999999" x14ac:dyDescent="0.2">
      <c r="A79" s="64">
        <f>IF(E79&gt;0,IF(E79&gt;0,1+MAX($A$14:A78),0),0)</f>
        <v>18</v>
      </c>
      <c r="B79" s="72"/>
      <c r="C79" s="73" t="s">
        <v>93</v>
      </c>
      <c r="D79" s="78" t="s">
        <v>56</v>
      </c>
      <c r="E79" s="68">
        <v>17.23</v>
      </c>
      <c r="F79" s="69"/>
      <c r="G79" s="61"/>
      <c r="H79" s="61"/>
      <c r="I79" s="61"/>
      <c r="J79" s="61"/>
      <c r="K79" s="70"/>
      <c r="L79" s="74"/>
      <c r="M79" s="75"/>
      <c r="N79" s="75"/>
      <c r="O79" s="75"/>
      <c r="P79" s="70"/>
      <c r="R79" s="53"/>
    </row>
    <row r="80" spans="1:18" ht="20.399999999999999" x14ac:dyDescent="0.2">
      <c r="A80" s="64">
        <f>IF(E80&gt;0,IF(E80&gt;0,1+MAX($A$14:A79),0),0)</f>
        <v>19</v>
      </c>
      <c r="B80" s="72"/>
      <c r="C80" s="73" t="s">
        <v>99</v>
      </c>
      <c r="D80" s="78" t="s">
        <v>78</v>
      </c>
      <c r="E80" s="68">
        <v>7</v>
      </c>
      <c r="F80" s="69"/>
      <c r="G80" s="61"/>
      <c r="H80" s="61"/>
      <c r="I80" s="61"/>
      <c r="J80" s="61"/>
      <c r="K80" s="70"/>
      <c r="L80" s="74"/>
      <c r="M80" s="75"/>
      <c r="N80" s="75"/>
      <c r="O80" s="75"/>
      <c r="P80" s="70"/>
      <c r="R80" s="53"/>
    </row>
    <row r="81" spans="1:16" ht="10.8" thickBot="1" x14ac:dyDescent="0.25">
      <c r="A81" s="64">
        <f>IF(E81&gt;0,IF(E81&gt;0,1+MAX($A$14:A80),0),0)</f>
        <v>0</v>
      </c>
      <c r="B81" s="72"/>
      <c r="C81" s="90"/>
      <c r="D81" s="87"/>
      <c r="E81" s="89"/>
      <c r="F81" s="69"/>
      <c r="G81" s="61"/>
      <c r="H81" s="61"/>
      <c r="I81" s="61"/>
      <c r="J81" s="61"/>
      <c r="K81" s="70"/>
      <c r="L81" s="74"/>
      <c r="M81" s="75"/>
      <c r="N81" s="75"/>
      <c r="O81" s="75"/>
      <c r="P81" s="70"/>
    </row>
    <row r="82" spans="1:16" ht="12" customHeight="1" thickBot="1" x14ac:dyDescent="0.25">
      <c r="A82" s="213" t="s">
        <v>57</v>
      </c>
      <c r="B82" s="214"/>
      <c r="C82" s="214"/>
      <c r="D82" s="214"/>
      <c r="E82" s="214"/>
      <c r="F82" s="214"/>
      <c r="G82" s="214"/>
      <c r="H82" s="214"/>
      <c r="I82" s="214"/>
      <c r="J82" s="214"/>
      <c r="K82" s="215"/>
      <c r="L82" s="91"/>
      <c r="M82" s="92"/>
      <c r="N82" s="92"/>
      <c r="O82" s="92"/>
      <c r="P82" s="93"/>
    </row>
    <row r="83" spans="1:16" x14ac:dyDescent="0.2">
      <c r="A83" s="10"/>
      <c r="B83" s="10"/>
      <c r="C83" s="10"/>
      <c r="D83" s="10"/>
      <c r="E83" s="10"/>
      <c r="F83" s="10"/>
      <c r="G83" s="10"/>
      <c r="H83" s="10"/>
      <c r="I83" s="10"/>
      <c r="J83" s="10"/>
      <c r="K83" s="10"/>
      <c r="L83" s="10"/>
      <c r="M83" s="10"/>
      <c r="N83" s="10"/>
      <c r="O83" s="10"/>
      <c r="P83" s="10"/>
    </row>
    <row r="84" spans="1:16" x14ac:dyDescent="0.2">
      <c r="A84" s="59"/>
      <c r="B84" s="59"/>
      <c r="C84" s="10"/>
      <c r="D84" s="10"/>
      <c r="E84" s="10"/>
      <c r="F84" s="10"/>
      <c r="G84" s="10"/>
      <c r="H84" s="10"/>
      <c r="I84" s="10"/>
      <c r="J84" s="10"/>
      <c r="K84" s="10"/>
      <c r="L84" s="10"/>
      <c r="M84" s="10"/>
      <c r="N84" s="10"/>
      <c r="O84" s="10"/>
      <c r="P84" s="10"/>
    </row>
    <row r="85" spans="1:16" x14ac:dyDescent="0.2">
      <c r="A85" s="5" t="s">
        <v>14</v>
      </c>
      <c r="B85" s="10"/>
      <c r="C85" s="183">
        <f>'Kops a'!C88:H88</f>
        <v>0</v>
      </c>
      <c r="D85" s="183"/>
      <c r="E85" s="183"/>
      <c r="F85" s="183"/>
      <c r="G85" s="183"/>
      <c r="H85" s="183"/>
      <c r="I85" s="10"/>
      <c r="J85" s="10"/>
      <c r="K85" s="10"/>
      <c r="L85" s="10"/>
      <c r="M85" s="10"/>
      <c r="N85" s="10"/>
      <c r="O85" s="10"/>
      <c r="P85" s="10"/>
    </row>
    <row r="86" spans="1:16" x14ac:dyDescent="0.2">
      <c r="A86" s="10"/>
      <c r="B86" s="10"/>
      <c r="C86" s="148" t="s">
        <v>15</v>
      </c>
      <c r="D86" s="148"/>
      <c r="E86" s="148"/>
      <c r="F86" s="148"/>
      <c r="G86" s="148"/>
      <c r="H86" s="148"/>
      <c r="I86" s="10"/>
      <c r="J86" s="10"/>
      <c r="K86" s="10"/>
      <c r="L86" s="10"/>
      <c r="M86" s="10"/>
      <c r="N86" s="10"/>
      <c r="O86" s="10"/>
      <c r="P86" s="10"/>
    </row>
    <row r="87" spans="1:16" x14ac:dyDescent="0.2">
      <c r="A87" s="10"/>
      <c r="B87" s="10"/>
      <c r="C87" s="10"/>
      <c r="D87" s="10"/>
      <c r="E87" s="10"/>
      <c r="F87" s="10"/>
      <c r="G87" s="10"/>
      <c r="H87" s="10"/>
      <c r="I87" s="10"/>
      <c r="J87" s="10"/>
      <c r="K87" s="10"/>
      <c r="L87" s="10"/>
      <c r="M87" s="10"/>
      <c r="N87" s="10"/>
      <c r="O87" s="10"/>
      <c r="P87" s="10"/>
    </row>
    <row r="88" spans="1:16" x14ac:dyDescent="0.2">
      <c r="A88" s="5" t="s">
        <v>40</v>
      </c>
      <c r="B88" s="10"/>
      <c r="C88" s="183">
        <f>'Kops a'!C91:H91</f>
        <v>0</v>
      </c>
      <c r="D88" s="183"/>
      <c r="E88" s="183"/>
      <c r="F88" s="183"/>
      <c r="G88" s="183"/>
      <c r="H88" s="183"/>
      <c r="I88" s="10"/>
      <c r="J88" s="10"/>
      <c r="K88" s="10"/>
      <c r="L88" s="10"/>
      <c r="M88" s="10"/>
      <c r="N88" s="10"/>
      <c r="O88" s="10"/>
      <c r="P88" s="10"/>
    </row>
    <row r="89" spans="1:16" x14ac:dyDescent="0.2">
      <c r="A89" s="10"/>
      <c r="B89" s="10"/>
      <c r="C89" s="148" t="s">
        <v>15</v>
      </c>
      <c r="D89" s="148"/>
      <c r="E89" s="148"/>
      <c r="F89" s="148"/>
      <c r="G89" s="148"/>
      <c r="H89" s="148"/>
      <c r="I89" s="10"/>
      <c r="J89" s="10"/>
      <c r="K89" s="10"/>
      <c r="L89" s="10"/>
      <c r="M89" s="10"/>
      <c r="N89" s="10"/>
      <c r="O89" s="10"/>
      <c r="P89" s="10"/>
    </row>
    <row r="90" spans="1:16" x14ac:dyDescent="0.2">
      <c r="A90" s="10"/>
      <c r="B90" s="10"/>
      <c r="C90" s="10"/>
      <c r="D90" s="10"/>
      <c r="E90" s="10"/>
      <c r="F90" s="10"/>
      <c r="G90" s="10"/>
      <c r="H90" s="10"/>
      <c r="I90" s="10"/>
      <c r="J90" s="10"/>
      <c r="K90" s="10"/>
      <c r="L90" s="10"/>
      <c r="M90" s="10"/>
      <c r="N90" s="10"/>
      <c r="O90" s="10"/>
      <c r="P90" s="10"/>
    </row>
    <row r="91" spans="1:16" x14ac:dyDescent="0.2">
      <c r="A91" s="32" t="s">
        <v>58</v>
      </c>
      <c r="B91" s="33"/>
      <c r="C91" s="34">
        <f>'Kops a'!C94</f>
        <v>0</v>
      </c>
      <c r="D91" s="33"/>
      <c r="E91" s="10"/>
      <c r="F91" s="10"/>
      <c r="G91" s="10"/>
      <c r="H91" s="10"/>
      <c r="I91" s="10"/>
      <c r="J91" s="10"/>
      <c r="K91" s="10"/>
      <c r="L91" s="10"/>
      <c r="M91" s="10"/>
      <c r="N91" s="10"/>
      <c r="O91" s="10"/>
      <c r="P91" s="10"/>
    </row>
    <row r="92" spans="1:16" x14ac:dyDescent="0.2">
      <c r="A92" s="10"/>
      <c r="B92" s="10"/>
      <c r="C92" s="10"/>
      <c r="D92" s="10"/>
      <c r="E92" s="10"/>
      <c r="F92" s="10"/>
      <c r="G92" s="10"/>
      <c r="H92" s="10"/>
      <c r="I92" s="10"/>
      <c r="J92" s="10"/>
      <c r="K92" s="10"/>
      <c r="L92" s="10"/>
      <c r="M92" s="10"/>
      <c r="N92" s="10"/>
      <c r="O92" s="10"/>
      <c r="P92" s="10"/>
    </row>
    <row r="93" spans="1:16" s="124" customFormat="1" ht="13.2" customHeight="1" x14ac:dyDescent="0.25">
      <c r="A93" s="140" t="s">
        <v>90</v>
      </c>
      <c r="B93" s="59"/>
      <c r="C93" s="59"/>
      <c r="D93" s="59"/>
      <c r="E93" s="59"/>
      <c r="F93" s="59"/>
      <c r="G93" s="59"/>
      <c r="H93" s="59"/>
      <c r="I93" s="59"/>
      <c r="J93" s="59"/>
      <c r="K93" s="59"/>
      <c r="L93" s="59"/>
      <c r="M93" s="59"/>
      <c r="N93" s="59"/>
      <c r="O93" s="59"/>
    </row>
    <row r="94" spans="1:16" customFormat="1" ht="14.4" customHeight="1" x14ac:dyDescent="0.3">
      <c r="A94" s="59" t="s">
        <v>182</v>
      </c>
      <c r="B94" s="59"/>
      <c r="C94" s="59"/>
      <c r="D94" s="59"/>
      <c r="E94" s="59"/>
      <c r="F94" s="59"/>
      <c r="G94" s="59"/>
      <c r="H94" s="59"/>
      <c r="I94" s="59"/>
      <c r="J94" s="59"/>
      <c r="K94" s="59"/>
      <c r="L94" s="59"/>
      <c r="M94" s="59"/>
      <c r="N94" s="59"/>
      <c r="O94" s="59"/>
    </row>
    <row r="95" spans="1:16" customFormat="1" ht="14.4" customHeight="1" x14ac:dyDescent="0.3">
      <c r="A95" s="59" t="s">
        <v>183</v>
      </c>
      <c r="B95" s="59"/>
      <c r="C95" s="59"/>
      <c r="D95" s="59"/>
      <c r="E95" s="59"/>
      <c r="F95" s="59"/>
      <c r="G95" s="59"/>
      <c r="H95" s="59"/>
      <c r="I95" s="59"/>
      <c r="J95" s="59"/>
      <c r="K95" s="59"/>
      <c r="L95" s="59"/>
      <c r="M95" s="59"/>
      <c r="N95" s="59"/>
      <c r="O95" s="59"/>
    </row>
    <row r="96" spans="1:16" customFormat="1" ht="14.4" customHeight="1" x14ac:dyDescent="0.3">
      <c r="A96" s="59" t="s">
        <v>184</v>
      </c>
      <c r="B96" s="59"/>
      <c r="C96" s="59"/>
      <c r="D96" s="59"/>
      <c r="E96" s="59"/>
      <c r="F96" s="59"/>
      <c r="G96" s="59"/>
      <c r="H96" s="59"/>
      <c r="I96" s="59"/>
      <c r="J96" s="59"/>
      <c r="K96" s="59"/>
      <c r="L96" s="59"/>
      <c r="M96" s="59"/>
      <c r="N96" s="59"/>
      <c r="O96" s="59"/>
    </row>
    <row r="97" spans="1:19" customFormat="1" ht="24.6" customHeight="1" x14ac:dyDescent="0.3">
      <c r="A97" s="180" t="s">
        <v>185</v>
      </c>
      <c r="B97" s="180"/>
      <c r="C97" s="180"/>
      <c r="D97" s="180"/>
      <c r="E97" s="180"/>
      <c r="F97" s="180"/>
      <c r="G97" s="180"/>
      <c r="H97" s="180"/>
      <c r="I97" s="180"/>
      <c r="J97" s="180"/>
      <c r="K97" s="180"/>
      <c r="L97" s="180"/>
      <c r="M97" s="180"/>
      <c r="N97" s="180"/>
      <c r="O97" s="180"/>
      <c r="P97" s="180"/>
      <c r="Q97" s="12"/>
      <c r="R97" s="12"/>
      <c r="S97" s="12"/>
    </row>
  </sheetData>
  <mergeCells count="23">
    <mergeCell ref="C88:H88"/>
    <mergeCell ref="C89:H89"/>
    <mergeCell ref="C2:I2"/>
    <mergeCell ref="C3:I3"/>
    <mergeCell ref="D5:L5"/>
    <mergeCell ref="D6:L6"/>
    <mergeCell ref="D7:L7"/>
    <mergeCell ref="A97:P97"/>
    <mergeCell ref="N9:O9"/>
    <mergeCell ref="L12:P12"/>
    <mergeCell ref="C4:I4"/>
    <mergeCell ref="F12:K12"/>
    <mergeCell ref="A9:F9"/>
    <mergeCell ref="J9:M9"/>
    <mergeCell ref="D8:L8"/>
    <mergeCell ref="A12:A13"/>
    <mergeCell ref="B12:B13"/>
    <mergeCell ref="C12:C13"/>
    <mergeCell ref="D12:D13"/>
    <mergeCell ref="E12:E13"/>
    <mergeCell ref="A82:K82"/>
    <mergeCell ref="C85:H85"/>
    <mergeCell ref="C86:H86"/>
  </mergeCells>
  <phoneticPr fontId="7" type="noConversion"/>
  <conditionalFormatting sqref="A14:E14 I15:J37 A47:G47 I47:J47 I55:J55 A15:G37 A55:G55 A57:G58 I57:J58 I60:J71 A60:G71 A41:G45 I41:J45 A76:G81 I76:J81">
    <cfRule type="cellIs" dxfId="89" priority="69" operator="equal">
      <formula>0</formula>
    </cfRule>
  </conditionalFormatting>
  <conditionalFormatting sqref="N9:O9 K14:P37 H14:H37 H47 K47:P47 K55:P55 H55 H57:H58 K57:P58 K60:P71 H60:H71 H41:H45 K41:P45 H76:H81 K76:P81">
    <cfRule type="cellIs" dxfId="88" priority="68" operator="equal">
      <formula>0</formula>
    </cfRule>
  </conditionalFormatting>
  <conditionalFormatting sqref="C2:I2">
    <cfRule type="cellIs" dxfId="87" priority="65" operator="equal">
      <formula>0</formula>
    </cfRule>
  </conditionalFormatting>
  <conditionalFormatting sqref="O10">
    <cfRule type="cellIs" dxfId="86" priority="64" operator="equal">
      <formula>"20__. gada __. _________"</formula>
    </cfRule>
  </conditionalFormatting>
  <conditionalFormatting sqref="L82:P82">
    <cfRule type="cellIs" dxfId="85" priority="58" operator="equal">
      <formula>0</formula>
    </cfRule>
  </conditionalFormatting>
  <conditionalFormatting sqref="C4:I4">
    <cfRule type="cellIs" dxfId="84" priority="57" operator="equal">
      <formula>0</formula>
    </cfRule>
  </conditionalFormatting>
  <conditionalFormatting sqref="D5:L8">
    <cfRule type="cellIs" dxfId="83" priority="55" operator="equal">
      <formula>0</formula>
    </cfRule>
  </conditionalFormatting>
  <conditionalFormatting sqref="P10">
    <cfRule type="cellIs" dxfId="82" priority="54" operator="equal">
      <formula>"20__. gada __. _________"</formula>
    </cfRule>
  </conditionalFormatting>
  <conditionalFormatting sqref="D1">
    <cfRule type="cellIs" dxfId="81" priority="48" operator="equal">
      <formula>0</formula>
    </cfRule>
  </conditionalFormatting>
  <conditionalFormatting sqref="A9:F9">
    <cfRule type="containsText" dxfId="80" priority="47" operator="containsText" text="Tāme sastādīta  20__. gada tirgus cenās, pamatojoties uz ___ daļas rasējumiem">
      <formula>NOT(ISERROR(SEARCH("Tāme sastādīta  20__. gada tirgus cenās, pamatojoties uz ___ daļas rasējumiem",A9)))</formula>
    </cfRule>
  </conditionalFormatting>
  <conditionalFormatting sqref="A82:K82">
    <cfRule type="containsText" dxfId="79" priority="39" operator="containsText" text="Tiešās izmaksas kopā, t. sk. darba devēja sociālais nodoklis __.__% ">
      <formula>NOT(ISERROR(SEARCH("Tiešās izmaksas kopā, t. sk. darba devēja sociālais nodoklis __.__% ",A82)))</formula>
    </cfRule>
  </conditionalFormatting>
  <conditionalFormatting sqref="F14:G14">
    <cfRule type="cellIs" dxfId="78" priority="38" operator="equal">
      <formula>0</formula>
    </cfRule>
  </conditionalFormatting>
  <conditionalFormatting sqref="I14:J14">
    <cfRule type="cellIs" dxfId="77" priority="36" operator="equal">
      <formula>0</formula>
    </cfRule>
  </conditionalFormatting>
  <conditionalFormatting sqref="I46:J46 A46:G46">
    <cfRule type="cellIs" dxfId="76" priority="34" operator="equal">
      <formula>0</formula>
    </cfRule>
  </conditionalFormatting>
  <conditionalFormatting sqref="K46:P46 H46">
    <cfRule type="cellIs" dxfId="75" priority="33" operator="equal">
      <formula>0</formula>
    </cfRule>
  </conditionalFormatting>
  <conditionalFormatting sqref="I49:J49 A49:G49">
    <cfRule type="cellIs" dxfId="74" priority="32" operator="equal">
      <formula>0</formula>
    </cfRule>
  </conditionalFormatting>
  <conditionalFormatting sqref="K49:P49 H49">
    <cfRule type="cellIs" dxfId="73" priority="31" operator="equal">
      <formula>0</formula>
    </cfRule>
  </conditionalFormatting>
  <conditionalFormatting sqref="I48:J48 A48:G48">
    <cfRule type="cellIs" dxfId="72" priority="30" operator="equal">
      <formula>0</formula>
    </cfRule>
  </conditionalFormatting>
  <conditionalFormatting sqref="K48:P48 H48">
    <cfRule type="cellIs" dxfId="71" priority="29" operator="equal">
      <formula>0</formula>
    </cfRule>
  </conditionalFormatting>
  <conditionalFormatting sqref="I50:J54 A50:G54">
    <cfRule type="cellIs" dxfId="70" priority="28" operator="equal">
      <formula>0</formula>
    </cfRule>
  </conditionalFormatting>
  <conditionalFormatting sqref="K50:P54 H50:H54">
    <cfRule type="cellIs" dxfId="69" priority="27" operator="equal">
      <formula>0</formula>
    </cfRule>
  </conditionalFormatting>
  <conditionalFormatting sqref="I56:J56 A56:G56">
    <cfRule type="cellIs" dxfId="68" priority="26" operator="equal">
      <formula>0</formula>
    </cfRule>
  </conditionalFormatting>
  <conditionalFormatting sqref="K56:P56 H56">
    <cfRule type="cellIs" dxfId="67" priority="25" operator="equal">
      <formula>0</formula>
    </cfRule>
  </conditionalFormatting>
  <conditionalFormatting sqref="I59:J59 A59:G59">
    <cfRule type="cellIs" dxfId="66" priority="24" operator="equal">
      <formula>0</formula>
    </cfRule>
  </conditionalFormatting>
  <conditionalFormatting sqref="K59:P59 H59">
    <cfRule type="cellIs" dxfId="65" priority="23" operator="equal">
      <formula>0</formula>
    </cfRule>
  </conditionalFormatting>
  <conditionalFormatting sqref="I38:J38 A38:C38 E38:G38">
    <cfRule type="cellIs" dxfId="64" priority="22" operator="equal">
      <formula>0</formula>
    </cfRule>
  </conditionalFormatting>
  <conditionalFormatting sqref="K38:P38 H38">
    <cfRule type="cellIs" dxfId="63" priority="21" operator="equal">
      <formula>0</formula>
    </cfRule>
  </conditionalFormatting>
  <conditionalFormatting sqref="D38">
    <cfRule type="cellIs" dxfId="62" priority="20" operator="equal">
      <formula>0</formula>
    </cfRule>
  </conditionalFormatting>
  <conditionalFormatting sqref="I39:J39 A39:C39 F39:G39">
    <cfRule type="cellIs" dxfId="61" priority="19" operator="equal">
      <formula>0</formula>
    </cfRule>
  </conditionalFormatting>
  <conditionalFormatting sqref="K39:P39 H39">
    <cfRule type="cellIs" dxfId="60" priority="18" operator="equal">
      <formula>0</formula>
    </cfRule>
  </conditionalFormatting>
  <conditionalFormatting sqref="D39:E39">
    <cfRule type="cellIs" dxfId="59" priority="16" operator="equal">
      <formula>0</formula>
    </cfRule>
  </conditionalFormatting>
  <conditionalFormatting sqref="I40:J40 A40:C40 F40:G40">
    <cfRule type="cellIs" dxfId="58" priority="15" operator="equal">
      <formula>0</formula>
    </cfRule>
  </conditionalFormatting>
  <conditionalFormatting sqref="K40:P40 H40">
    <cfRule type="cellIs" dxfId="57" priority="14" operator="equal">
      <formula>0</formula>
    </cfRule>
  </conditionalFormatting>
  <conditionalFormatting sqref="D40:E40">
    <cfRule type="cellIs" dxfId="56" priority="13" operator="equal">
      <formula>0</formula>
    </cfRule>
  </conditionalFormatting>
  <conditionalFormatting sqref="I72:J72 A72:G72">
    <cfRule type="cellIs" dxfId="55" priority="12" operator="equal">
      <formula>0</formula>
    </cfRule>
  </conditionalFormatting>
  <conditionalFormatting sqref="K72:P72 H72">
    <cfRule type="cellIs" dxfId="54" priority="11" operator="equal">
      <formula>0</formula>
    </cfRule>
  </conditionalFormatting>
  <conditionalFormatting sqref="I73:J73 A73:G73">
    <cfRule type="cellIs" dxfId="53" priority="10" operator="equal">
      <formula>0</formula>
    </cfRule>
  </conditionalFormatting>
  <conditionalFormatting sqref="K73:P73 H73">
    <cfRule type="cellIs" dxfId="52" priority="9" operator="equal">
      <formula>0</formula>
    </cfRule>
  </conditionalFormatting>
  <conditionalFormatting sqref="I75:J75 A75:G75">
    <cfRule type="cellIs" dxfId="51" priority="8" operator="equal">
      <formula>0</formula>
    </cfRule>
  </conditionalFormatting>
  <conditionalFormatting sqref="K75:P75 H75">
    <cfRule type="cellIs" dxfId="50" priority="7" operator="equal">
      <formula>0</formula>
    </cfRule>
  </conditionalFormatting>
  <conditionalFormatting sqref="I74:J74 A74:G74">
    <cfRule type="cellIs" dxfId="49" priority="6" operator="equal">
      <formula>0</formula>
    </cfRule>
  </conditionalFormatting>
  <conditionalFormatting sqref="K74:P74 H74">
    <cfRule type="cellIs" dxfId="48" priority="5" operator="equal">
      <formula>0</formula>
    </cfRule>
  </conditionalFormatting>
  <conditionalFormatting sqref="C88:H88">
    <cfRule type="cellIs" dxfId="47" priority="3" operator="equal">
      <formula>0</formula>
    </cfRule>
  </conditionalFormatting>
  <conditionalFormatting sqref="C85:H85">
    <cfRule type="cellIs" dxfId="46" priority="2" operator="equal">
      <formula>0</formula>
    </cfRule>
  </conditionalFormatting>
  <conditionalFormatting sqref="C88:H88 C91 C85:H85">
    <cfRule type="cellIs" dxfId="45" priority="1" operator="equal">
      <formula>0</formula>
    </cfRule>
  </conditionalFormatting>
  <printOptions horizontalCentered="1"/>
  <pageMargins left="0.70866141732283472" right="0.70866141732283472" top="0.74803149606299213" bottom="0.74803149606299213" header="0.31496062992125984" footer="0.31496062992125984"/>
  <pageSetup scale="81" fitToHeight="0" orientation="landscape" r:id="rId1"/>
  <rowBreaks count="1" manualBreakCount="1">
    <brk id="36" max="15" man="1"/>
  </rowBreaks>
  <extLst>
    <ext xmlns:x14="http://schemas.microsoft.com/office/spreadsheetml/2009/9/main" uri="{78C0D931-6437-407d-A8EE-F0AAD7539E65}">
      <x14:conditionalFormattings>
        <x14:conditionalFormatting xmlns:xm="http://schemas.microsoft.com/office/excel/2006/main">
          <x14:cfRule type="containsText" priority="4" operator="containsText" id="{D4B4655D-77C3-4AF3-83F7-F22365FE6ECF}">
            <xm:f>NOT(ISERROR(SEARCH("Sertifikāta Nr. _________________________________",A91)))</xm:f>
            <xm:f>"Sertifikāta Nr. _________________________________"</xm:f>
            <x14:dxf>
              <font>
                <color auto="1"/>
              </font>
              <fill>
                <patternFill>
                  <bgColor rgb="FFC6EFCE"/>
                </patternFill>
              </fill>
            </x14:dxf>
          </x14:cfRule>
          <xm:sqref>A91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D1B64-4497-44E0-B417-D35A89C35472}">
  <sheetPr>
    <pageSetUpPr fitToPage="1"/>
  </sheetPr>
  <dimension ref="A1:S34"/>
  <sheetViews>
    <sheetView view="pageBreakPreview" zoomScale="110" zoomScaleNormal="100" zoomScaleSheetLayoutView="110" workbookViewId="0">
      <selection activeCell="A9" sqref="A9:F9"/>
    </sheetView>
  </sheetViews>
  <sheetFormatPr defaultColWidth="9.109375" defaultRowHeight="10.199999999999999" x14ac:dyDescent="0.2"/>
  <cols>
    <col min="1" max="1" width="4.5546875" style="5" customWidth="1"/>
    <col min="2" max="2" width="5.33203125" style="5" customWidth="1"/>
    <col min="3" max="3" width="38.44140625" style="5" customWidth="1"/>
    <col min="4" max="4" width="5.88671875" style="5" customWidth="1"/>
    <col min="5" max="5" width="8.6640625" style="5" customWidth="1"/>
    <col min="6" max="6" width="5.44140625" style="5" customWidth="1"/>
    <col min="7" max="7" width="7.109375" style="5" customWidth="1"/>
    <col min="8" max="10" width="6.6640625" style="5" customWidth="1"/>
    <col min="11" max="11" width="7" style="5" customWidth="1"/>
    <col min="12" max="15" width="7.6640625" style="5" customWidth="1"/>
    <col min="16" max="16" width="9" style="5" customWidth="1"/>
    <col min="17" max="16384" width="9.109375" style="5"/>
  </cols>
  <sheetData>
    <row r="1" spans="1:16" x14ac:dyDescent="0.2">
      <c r="A1" s="2"/>
      <c r="B1" s="2"/>
      <c r="C1" s="3" t="s">
        <v>41</v>
      </c>
      <c r="D1" s="4">
        <v>3</v>
      </c>
      <c r="E1" s="2"/>
      <c r="F1" s="2"/>
      <c r="G1" s="2"/>
      <c r="H1" s="2"/>
      <c r="I1" s="2"/>
      <c r="J1" s="2"/>
      <c r="N1" s="6"/>
      <c r="O1" s="3"/>
      <c r="P1" s="7"/>
    </row>
    <row r="2" spans="1:16" x14ac:dyDescent="0.2">
      <c r="A2" s="8"/>
      <c r="B2" s="8"/>
      <c r="C2" s="187" t="s">
        <v>170</v>
      </c>
      <c r="D2" s="187"/>
      <c r="E2" s="187"/>
      <c r="F2" s="187"/>
      <c r="G2" s="187"/>
      <c r="H2" s="187"/>
      <c r="I2" s="187"/>
      <c r="J2" s="8"/>
    </row>
    <row r="3" spans="1:16" x14ac:dyDescent="0.2">
      <c r="A3" s="9"/>
      <c r="B3" s="9"/>
      <c r="C3" s="177" t="s">
        <v>18</v>
      </c>
      <c r="D3" s="177"/>
      <c r="E3" s="177"/>
      <c r="F3" s="177"/>
      <c r="G3" s="177"/>
      <c r="H3" s="177"/>
      <c r="I3" s="177"/>
      <c r="J3" s="9"/>
    </row>
    <row r="4" spans="1:16" x14ac:dyDescent="0.2">
      <c r="A4" s="9"/>
      <c r="B4" s="9"/>
      <c r="C4" s="188" t="s">
        <v>5</v>
      </c>
      <c r="D4" s="188"/>
      <c r="E4" s="188"/>
      <c r="F4" s="188"/>
      <c r="G4" s="188"/>
      <c r="H4" s="188"/>
      <c r="I4" s="188"/>
      <c r="J4" s="9"/>
    </row>
    <row r="5" spans="1:16" ht="11.25" customHeight="1" x14ac:dyDescent="0.2">
      <c r="A5" s="2"/>
      <c r="B5" s="2"/>
      <c r="C5" s="3" t="s">
        <v>6</v>
      </c>
      <c r="D5" s="200" t="str">
        <f>'Kops a'!D6</f>
        <v>Administratīvā ēka</v>
      </c>
      <c r="E5" s="200"/>
      <c r="F5" s="200"/>
      <c r="G5" s="200"/>
      <c r="H5" s="200"/>
      <c r="I5" s="200"/>
      <c r="J5" s="200"/>
      <c r="K5" s="200"/>
      <c r="L5" s="200"/>
      <c r="M5" s="10"/>
      <c r="N5" s="10"/>
      <c r="O5" s="10"/>
      <c r="P5" s="10"/>
    </row>
    <row r="6" spans="1:16" x14ac:dyDescent="0.2">
      <c r="A6" s="2"/>
      <c r="B6" s="2"/>
      <c r="C6" s="3" t="s">
        <v>7</v>
      </c>
      <c r="D6" s="200" t="str">
        <f>'Kops a'!D7</f>
        <v>Administratīvā ēka</v>
      </c>
      <c r="E6" s="200"/>
      <c r="F6" s="200"/>
      <c r="G6" s="200"/>
      <c r="H6" s="200"/>
      <c r="I6" s="200"/>
      <c r="J6" s="200"/>
      <c r="K6" s="200"/>
      <c r="L6" s="200"/>
      <c r="M6" s="10"/>
      <c r="N6" s="10"/>
      <c r="O6" s="10"/>
      <c r="P6" s="10"/>
    </row>
    <row r="7" spans="1:16" x14ac:dyDescent="0.2">
      <c r="A7" s="2"/>
      <c r="B7" s="2"/>
      <c r="C7" s="3" t="s">
        <v>8</v>
      </c>
      <c r="D7" s="200" t="str">
        <f>'Kops a'!D8</f>
        <v>Dzintara iela 60, Rīga</v>
      </c>
      <c r="E7" s="200"/>
      <c r="F7" s="200"/>
      <c r="G7" s="200"/>
      <c r="H7" s="200"/>
      <c r="I7" s="200"/>
      <c r="J7" s="200"/>
      <c r="K7" s="200"/>
      <c r="L7" s="200"/>
      <c r="M7" s="10"/>
      <c r="N7" s="10"/>
      <c r="O7" s="10"/>
      <c r="P7" s="10"/>
    </row>
    <row r="8" spans="1:16" x14ac:dyDescent="0.2">
      <c r="A8" s="2"/>
      <c r="B8" s="2"/>
      <c r="C8" s="94" t="s">
        <v>21</v>
      </c>
      <c r="D8" s="200" t="str">
        <f>'Kops a'!D9</f>
        <v>RŪ-2023/194</v>
      </c>
      <c r="E8" s="200"/>
      <c r="F8" s="200"/>
      <c r="G8" s="200"/>
      <c r="H8" s="200"/>
      <c r="I8" s="200"/>
      <c r="J8" s="200"/>
      <c r="K8" s="200"/>
      <c r="L8" s="200"/>
      <c r="M8" s="10"/>
      <c r="N8" s="10"/>
      <c r="O8" s="10"/>
      <c r="P8" s="10"/>
    </row>
    <row r="9" spans="1:16" ht="11.25" customHeight="1" x14ac:dyDescent="0.2">
      <c r="A9" s="189" t="s">
        <v>102</v>
      </c>
      <c r="B9" s="189"/>
      <c r="C9" s="189"/>
      <c r="D9" s="189"/>
      <c r="E9" s="189"/>
      <c r="F9" s="189"/>
      <c r="G9" s="12"/>
      <c r="H9" s="12"/>
      <c r="I9" s="12"/>
      <c r="J9" s="193" t="s">
        <v>42</v>
      </c>
      <c r="K9" s="193"/>
      <c r="L9" s="193"/>
      <c r="M9" s="193"/>
      <c r="N9" s="199">
        <f>P19</f>
        <v>0</v>
      </c>
      <c r="O9" s="199"/>
      <c r="P9" s="12"/>
    </row>
    <row r="10" spans="1:16" x14ac:dyDescent="0.2">
      <c r="A10" s="13"/>
      <c r="B10" s="14"/>
      <c r="C10" s="94"/>
      <c r="D10" s="2"/>
      <c r="E10" s="2"/>
      <c r="F10" s="2"/>
      <c r="G10" s="2"/>
      <c r="H10" s="2"/>
      <c r="I10" s="2"/>
      <c r="J10" s="2"/>
      <c r="K10" s="2"/>
      <c r="L10" s="8"/>
      <c r="M10" s="8"/>
      <c r="O10" s="39"/>
      <c r="P10" s="16" t="e">
        <f>#REF!</f>
        <v>#REF!</v>
      </c>
    </row>
    <row r="11" spans="1:16" ht="10.8" thickBot="1" x14ac:dyDescent="0.25">
      <c r="A11" s="13"/>
      <c r="B11" s="14"/>
      <c r="C11" s="94"/>
      <c r="D11" s="2"/>
      <c r="E11" s="2"/>
      <c r="F11" s="2"/>
      <c r="G11" s="2"/>
      <c r="H11" s="2"/>
      <c r="I11" s="2"/>
      <c r="J11" s="2"/>
      <c r="K11" s="2"/>
      <c r="L11" s="17"/>
      <c r="M11" s="17"/>
      <c r="N11" s="18"/>
      <c r="O11" s="6"/>
      <c r="P11" s="2"/>
    </row>
    <row r="12" spans="1:16" x14ac:dyDescent="0.2">
      <c r="A12" s="172" t="s">
        <v>24</v>
      </c>
      <c r="B12" s="194" t="s">
        <v>43</v>
      </c>
      <c r="C12" s="191" t="s">
        <v>44</v>
      </c>
      <c r="D12" s="197" t="s">
        <v>45</v>
      </c>
      <c r="E12" s="181" t="s">
        <v>46</v>
      </c>
      <c r="F12" s="190" t="s">
        <v>47</v>
      </c>
      <c r="G12" s="191"/>
      <c r="H12" s="191"/>
      <c r="I12" s="191"/>
      <c r="J12" s="191"/>
      <c r="K12" s="192"/>
      <c r="L12" s="190" t="s">
        <v>48</v>
      </c>
      <c r="M12" s="191"/>
      <c r="N12" s="191"/>
      <c r="O12" s="191"/>
      <c r="P12" s="192"/>
    </row>
    <row r="13" spans="1:16" ht="126.75" customHeight="1" thickBot="1" x14ac:dyDescent="0.25">
      <c r="A13" s="173"/>
      <c r="B13" s="195"/>
      <c r="C13" s="196"/>
      <c r="D13" s="198"/>
      <c r="E13" s="182"/>
      <c r="F13" s="95" t="s">
        <v>49</v>
      </c>
      <c r="G13" s="96" t="s">
        <v>50</v>
      </c>
      <c r="H13" s="96" t="s">
        <v>51</v>
      </c>
      <c r="I13" s="96" t="s">
        <v>52</v>
      </c>
      <c r="J13" s="96" t="s">
        <v>53</v>
      </c>
      <c r="K13" s="19" t="s">
        <v>54</v>
      </c>
      <c r="L13" s="95" t="s">
        <v>49</v>
      </c>
      <c r="M13" s="96" t="s">
        <v>51</v>
      </c>
      <c r="N13" s="96" t="s">
        <v>52</v>
      </c>
      <c r="O13" s="96" t="s">
        <v>53</v>
      </c>
      <c r="P13" s="19" t="s">
        <v>54</v>
      </c>
    </row>
    <row r="14" spans="1:16" ht="40.799999999999997" x14ac:dyDescent="0.2">
      <c r="A14" s="20">
        <f>IF(E14&gt;0,IF(E14&gt;0,1+MAX(A13),0),0)</f>
        <v>1</v>
      </c>
      <c r="B14" s="21"/>
      <c r="C14" s="35" t="s">
        <v>73</v>
      </c>
      <c r="D14" s="58" t="s">
        <v>59</v>
      </c>
      <c r="E14" s="36">
        <v>14</v>
      </c>
      <c r="F14" s="22"/>
      <c r="G14" s="23"/>
      <c r="H14" s="57"/>
      <c r="I14" s="23"/>
      <c r="J14" s="23"/>
      <c r="K14" s="24"/>
      <c r="L14" s="22"/>
      <c r="M14" s="23"/>
      <c r="N14" s="23"/>
      <c r="O14" s="23"/>
      <c r="P14" s="24"/>
    </row>
    <row r="15" spans="1:16" ht="20.399999999999999" x14ac:dyDescent="0.2">
      <c r="A15" s="20">
        <f>IF(E15&gt;0,IF(E15&gt;0,1+MAX($A$14:A14),0),0)</f>
        <v>2</v>
      </c>
      <c r="B15" s="25"/>
      <c r="C15" s="37" t="s">
        <v>98</v>
      </c>
      <c r="D15" s="38" t="s">
        <v>56</v>
      </c>
      <c r="E15" s="36">
        <v>4.8</v>
      </c>
      <c r="F15" s="22"/>
      <c r="G15" s="23"/>
      <c r="H15" s="57"/>
      <c r="I15" s="23"/>
      <c r="J15" s="23"/>
      <c r="K15" s="24"/>
      <c r="L15" s="27"/>
      <c r="M15" s="28"/>
      <c r="N15" s="28"/>
      <c r="O15" s="28"/>
      <c r="P15" s="26"/>
    </row>
    <row r="16" spans="1:16" ht="20.399999999999999" x14ac:dyDescent="0.2">
      <c r="A16" s="20">
        <f>IF(E16&gt;0,IF(E16&gt;0,1+MAX($A$14:A15),0),0)</f>
        <v>3</v>
      </c>
      <c r="B16" s="25"/>
      <c r="C16" s="37" t="s">
        <v>92</v>
      </c>
      <c r="D16" s="38" t="s">
        <v>55</v>
      </c>
      <c r="E16" s="36">
        <v>1</v>
      </c>
      <c r="F16" s="22"/>
      <c r="G16" s="23"/>
      <c r="H16" s="57"/>
      <c r="I16" s="23"/>
      <c r="J16" s="23"/>
      <c r="K16" s="24"/>
      <c r="L16" s="27"/>
      <c r="M16" s="28"/>
      <c r="N16" s="28"/>
      <c r="O16" s="28"/>
      <c r="P16" s="26"/>
    </row>
    <row r="17" spans="1:16" ht="20.399999999999999" x14ac:dyDescent="0.2">
      <c r="A17" s="20">
        <f>IF(E17&gt;0,IF(E17&gt;0,1+MAX($A$14:A16),0),0)</f>
        <v>4</v>
      </c>
      <c r="B17" s="25"/>
      <c r="C17" s="37" t="s">
        <v>91</v>
      </c>
      <c r="D17" s="38" t="s">
        <v>55</v>
      </c>
      <c r="E17" s="36">
        <v>1</v>
      </c>
      <c r="F17" s="22"/>
      <c r="G17" s="23"/>
      <c r="H17" s="57"/>
      <c r="I17" s="23"/>
      <c r="J17" s="23"/>
      <c r="K17" s="24"/>
      <c r="L17" s="27"/>
      <c r="M17" s="28"/>
      <c r="N17" s="28"/>
      <c r="O17" s="28"/>
      <c r="P17" s="26"/>
    </row>
    <row r="18" spans="1:16" ht="10.8" thickBot="1" x14ac:dyDescent="0.25">
      <c r="A18" s="20">
        <f>IF(E18&gt;0,IF(E18&gt;0,1+MAX($A$14:A17),0),0)</f>
        <v>0</v>
      </c>
      <c r="B18" s="25"/>
      <c r="C18" s="37"/>
      <c r="D18" s="38"/>
      <c r="E18" s="36"/>
      <c r="F18" s="22"/>
      <c r="G18" s="23"/>
      <c r="H18" s="57"/>
      <c r="I18" s="23"/>
      <c r="J18" s="23"/>
      <c r="K18" s="24"/>
      <c r="L18" s="27"/>
      <c r="M18" s="28"/>
      <c r="N18" s="28"/>
      <c r="O18" s="28"/>
      <c r="P18" s="26"/>
    </row>
    <row r="19" spans="1:16" ht="12" customHeight="1" thickBot="1" x14ac:dyDescent="0.25">
      <c r="A19" s="184" t="s">
        <v>57</v>
      </c>
      <c r="B19" s="185"/>
      <c r="C19" s="185"/>
      <c r="D19" s="185"/>
      <c r="E19" s="185"/>
      <c r="F19" s="185"/>
      <c r="G19" s="185"/>
      <c r="H19" s="185"/>
      <c r="I19" s="185"/>
      <c r="J19" s="185"/>
      <c r="K19" s="186"/>
      <c r="L19" s="29"/>
      <c r="M19" s="30"/>
      <c r="N19" s="30"/>
      <c r="O19" s="30"/>
      <c r="P19" s="31"/>
    </row>
    <row r="20" spans="1:16" x14ac:dyDescent="0.2">
      <c r="A20" s="10"/>
      <c r="B20" s="10"/>
      <c r="C20" s="10"/>
      <c r="D20" s="10"/>
      <c r="E20" s="10"/>
      <c r="F20" s="10"/>
      <c r="G20" s="10"/>
      <c r="H20" s="10"/>
      <c r="I20" s="10"/>
      <c r="J20" s="10"/>
      <c r="K20" s="10"/>
      <c r="L20" s="10"/>
      <c r="M20" s="10"/>
      <c r="N20" s="10"/>
      <c r="O20" s="10"/>
      <c r="P20" s="10"/>
    </row>
    <row r="21" spans="1:16" x14ac:dyDescent="0.2">
      <c r="A21" s="59"/>
      <c r="B21" s="59"/>
      <c r="C21" s="10"/>
      <c r="D21" s="10"/>
      <c r="E21" s="10"/>
      <c r="F21" s="10"/>
      <c r="G21" s="10"/>
      <c r="H21" s="10"/>
      <c r="I21" s="10"/>
      <c r="J21" s="10"/>
      <c r="K21" s="10"/>
      <c r="L21" s="10"/>
      <c r="M21" s="10"/>
      <c r="N21" s="10"/>
      <c r="O21" s="10"/>
      <c r="P21" s="10"/>
    </row>
    <row r="22" spans="1:16" x14ac:dyDescent="0.2">
      <c r="A22" s="5" t="s">
        <v>14</v>
      </c>
      <c r="B22" s="10"/>
      <c r="C22" s="183">
        <f>'Kops a'!C25:H25</f>
        <v>0</v>
      </c>
      <c r="D22" s="183"/>
      <c r="E22" s="183"/>
      <c r="F22" s="183"/>
      <c r="G22" s="183"/>
      <c r="H22" s="183"/>
      <c r="I22" s="10"/>
      <c r="J22" s="10"/>
      <c r="K22" s="10"/>
      <c r="L22" s="10"/>
      <c r="M22" s="10"/>
      <c r="N22" s="10"/>
      <c r="O22" s="10"/>
      <c r="P22" s="10"/>
    </row>
    <row r="23" spans="1:16" x14ac:dyDescent="0.2">
      <c r="A23" s="10"/>
      <c r="B23" s="10"/>
      <c r="C23" s="148" t="s">
        <v>15</v>
      </c>
      <c r="D23" s="148"/>
      <c r="E23" s="148"/>
      <c r="F23" s="148"/>
      <c r="G23" s="148"/>
      <c r="H23" s="148"/>
      <c r="I23" s="10"/>
      <c r="J23" s="10"/>
      <c r="K23" s="10"/>
      <c r="L23" s="10"/>
      <c r="M23" s="10"/>
      <c r="N23" s="10"/>
      <c r="O23" s="10"/>
      <c r="P23" s="10"/>
    </row>
    <row r="24" spans="1:16" x14ac:dyDescent="0.2">
      <c r="A24" s="10"/>
      <c r="B24" s="10"/>
      <c r="C24" s="10"/>
      <c r="D24" s="10"/>
      <c r="E24" s="10"/>
      <c r="F24" s="10"/>
      <c r="G24" s="10"/>
      <c r="H24" s="10"/>
      <c r="I24" s="10"/>
      <c r="J24" s="10"/>
      <c r="K24" s="10"/>
      <c r="L24" s="10"/>
      <c r="M24" s="10"/>
      <c r="N24" s="10"/>
      <c r="O24" s="10"/>
      <c r="P24" s="10"/>
    </row>
    <row r="25" spans="1:16" x14ac:dyDescent="0.2">
      <c r="A25" s="5" t="s">
        <v>40</v>
      </c>
      <c r="B25" s="10"/>
      <c r="C25" s="183">
        <f>'Kops a'!C28:H28</f>
        <v>0</v>
      </c>
      <c r="D25" s="183"/>
      <c r="E25" s="183"/>
      <c r="F25" s="183"/>
      <c r="G25" s="183"/>
      <c r="H25" s="183"/>
      <c r="I25" s="10"/>
      <c r="J25" s="10"/>
      <c r="K25" s="10"/>
      <c r="L25" s="10"/>
      <c r="M25" s="10"/>
      <c r="N25" s="10"/>
      <c r="O25" s="10"/>
      <c r="P25" s="10"/>
    </row>
    <row r="26" spans="1:16" x14ac:dyDescent="0.2">
      <c r="A26" s="10"/>
      <c r="B26" s="10"/>
      <c r="C26" s="148" t="s">
        <v>15</v>
      </c>
      <c r="D26" s="148"/>
      <c r="E26" s="148"/>
      <c r="F26" s="148"/>
      <c r="G26" s="148"/>
      <c r="H26" s="148"/>
      <c r="I26" s="10"/>
      <c r="J26" s="10"/>
      <c r="K26" s="10"/>
      <c r="L26" s="10"/>
      <c r="M26" s="10"/>
      <c r="N26" s="10"/>
      <c r="O26" s="10"/>
      <c r="P26" s="10"/>
    </row>
    <row r="27" spans="1:16" x14ac:dyDescent="0.2">
      <c r="A27" s="10"/>
      <c r="B27" s="10"/>
      <c r="C27" s="10"/>
      <c r="D27" s="10"/>
      <c r="E27" s="10"/>
      <c r="F27" s="10"/>
      <c r="G27" s="10"/>
      <c r="H27" s="10"/>
      <c r="I27" s="10"/>
      <c r="J27" s="10"/>
      <c r="K27" s="10"/>
      <c r="L27" s="10"/>
      <c r="M27" s="10"/>
      <c r="N27" s="10"/>
      <c r="O27" s="10"/>
      <c r="P27" s="10"/>
    </row>
    <row r="28" spans="1:16" x14ac:dyDescent="0.2">
      <c r="A28" s="32" t="s">
        <v>58</v>
      </c>
      <c r="B28" s="33"/>
      <c r="C28" s="34">
        <f>'Kops a'!C31</f>
        <v>0</v>
      </c>
      <c r="D28" s="33"/>
      <c r="E28" s="10"/>
      <c r="F28" s="10"/>
      <c r="G28" s="10"/>
      <c r="H28" s="10"/>
      <c r="I28" s="10"/>
      <c r="J28" s="10"/>
      <c r="K28" s="10"/>
      <c r="L28" s="10"/>
      <c r="M28" s="10"/>
      <c r="N28" s="10"/>
      <c r="O28" s="10"/>
      <c r="P28" s="10"/>
    </row>
    <row r="29" spans="1:16" x14ac:dyDescent="0.2">
      <c r="A29" s="10"/>
      <c r="B29" s="10"/>
      <c r="C29" s="10"/>
      <c r="D29" s="10"/>
      <c r="E29" s="10"/>
      <c r="F29" s="10"/>
      <c r="G29" s="10"/>
      <c r="H29" s="10"/>
      <c r="I29" s="10"/>
      <c r="J29" s="10"/>
      <c r="K29" s="10"/>
      <c r="L29" s="10"/>
      <c r="M29" s="10"/>
      <c r="N29" s="10"/>
      <c r="O29" s="10"/>
      <c r="P29" s="10"/>
    </row>
    <row r="30" spans="1:16" s="124" customFormat="1" ht="13.2" customHeight="1" x14ac:dyDescent="0.25">
      <c r="A30" s="140" t="s">
        <v>90</v>
      </c>
      <c r="B30" s="59"/>
      <c r="C30" s="59"/>
      <c r="D30" s="59"/>
      <c r="E30" s="59"/>
      <c r="F30" s="59"/>
      <c r="G30" s="59"/>
      <c r="H30" s="59"/>
      <c r="I30" s="59"/>
      <c r="J30" s="59"/>
      <c r="K30" s="59"/>
      <c r="L30" s="59"/>
      <c r="M30" s="59"/>
      <c r="N30" s="59"/>
      <c r="O30" s="59"/>
    </row>
    <row r="31" spans="1:16" customFormat="1" ht="14.4" customHeight="1" x14ac:dyDescent="0.3">
      <c r="A31" s="59" t="s">
        <v>182</v>
      </c>
      <c r="B31" s="59"/>
      <c r="C31" s="59"/>
      <c r="D31" s="59"/>
      <c r="E31" s="59"/>
      <c r="F31" s="59"/>
      <c r="G31" s="59"/>
      <c r="H31" s="59"/>
      <c r="I31" s="59"/>
      <c r="J31" s="59"/>
      <c r="K31" s="59"/>
      <c r="L31" s="59"/>
      <c r="M31" s="59"/>
      <c r="N31" s="59"/>
      <c r="O31" s="59"/>
    </row>
    <row r="32" spans="1:16" customFormat="1" ht="14.4" customHeight="1" x14ac:dyDescent="0.3">
      <c r="A32" s="59" t="s">
        <v>183</v>
      </c>
      <c r="B32" s="59"/>
      <c r="C32" s="59"/>
      <c r="D32" s="59"/>
      <c r="E32" s="59"/>
      <c r="F32" s="59"/>
      <c r="G32" s="59"/>
      <c r="H32" s="59"/>
      <c r="I32" s="59"/>
      <c r="J32" s="59"/>
      <c r="K32" s="59"/>
      <c r="L32" s="59"/>
      <c r="M32" s="59"/>
      <c r="N32" s="59"/>
      <c r="O32" s="59"/>
    </row>
    <row r="33" spans="1:19" customFormat="1" ht="14.4" customHeight="1" x14ac:dyDescent="0.3">
      <c r="A33" s="59" t="s">
        <v>184</v>
      </c>
      <c r="B33" s="59"/>
      <c r="C33" s="59"/>
      <c r="D33" s="59"/>
      <c r="E33" s="59"/>
      <c r="F33" s="59"/>
      <c r="G33" s="59"/>
      <c r="H33" s="59"/>
      <c r="I33" s="59"/>
      <c r="J33" s="59"/>
      <c r="K33" s="59"/>
      <c r="L33" s="59"/>
      <c r="M33" s="59"/>
      <c r="N33" s="59"/>
      <c r="O33" s="59"/>
    </row>
    <row r="34" spans="1:19" customFormat="1" ht="24.6" customHeight="1" x14ac:dyDescent="0.3">
      <c r="A34" s="180" t="s">
        <v>185</v>
      </c>
      <c r="B34" s="180"/>
      <c r="C34" s="180"/>
      <c r="D34" s="180"/>
      <c r="E34" s="180"/>
      <c r="F34" s="180"/>
      <c r="G34" s="180"/>
      <c r="H34" s="180"/>
      <c r="I34" s="180"/>
      <c r="J34" s="180"/>
      <c r="K34" s="180"/>
      <c r="L34" s="180"/>
      <c r="M34" s="180"/>
      <c r="N34" s="180"/>
      <c r="O34" s="180"/>
      <c r="P34" s="180"/>
      <c r="Q34" s="12"/>
      <c r="R34" s="12"/>
      <c r="S34" s="12"/>
    </row>
  </sheetData>
  <mergeCells count="23">
    <mergeCell ref="A19:K19"/>
    <mergeCell ref="D7:L7"/>
    <mergeCell ref="C2:I2"/>
    <mergeCell ref="C3:I3"/>
    <mergeCell ref="C4:I4"/>
    <mergeCell ref="D5:L5"/>
    <mergeCell ref="D6:L6"/>
    <mergeCell ref="D8:L8"/>
    <mergeCell ref="A9:F9"/>
    <mergeCell ref="J9:M9"/>
    <mergeCell ref="N9:O9"/>
    <mergeCell ref="A12:A13"/>
    <mergeCell ref="B12:B13"/>
    <mergeCell ref="C12:C13"/>
    <mergeCell ref="D12:D13"/>
    <mergeCell ref="E12:E13"/>
    <mergeCell ref="F12:K12"/>
    <mergeCell ref="L12:P12"/>
    <mergeCell ref="C22:H22"/>
    <mergeCell ref="C23:H23"/>
    <mergeCell ref="C25:H25"/>
    <mergeCell ref="C26:H26"/>
    <mergeCell ref="A34:P34"/>
  </mergeCells>
  <conditionalFormatting sqref="A14:E14 A15:G18 I15:J18">
    <cfRule type="cellIs" dxfId="43" priority="23" operator="equal">
      <formula>0</formula>
    </cfRule>
  </conditionalFormatting>
  <conditionalFormatting sqref="N9:O9 L15:P19 H14:H18 K15:K18">
    <cfRule type="cellIs" dxfId="42" priority="22" operator="equal">
      <formula>0</formula>
    </cfRule>
  </conditionalFormatting>
  <conditionalFormatting sqref="A9:F9">
    <cfRule type="containsText" dxfId="41" priority="21"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40" priority="20" operator="equal">
      <formula>0</formula>
    </cfRule>
  </conditionalFormatting>
  <conditionalFormatting sqref="O10:P10">
    <cfRule type="cellIs" dxfId="39" priority="19" operator="equal">
      <formula>"20__. gada __. _________"</formula>
    </cfRule>
  </conditionalFormatting>
  <conditionalFormatting sqref="K14:P14">
    <cfRule type="cellIs" dxfId="38" priority="15" operator="equal">
      <formula>0</formula>
    </cfRule>
  </conditionalFormatting>
  <conditionalFormatting sqref="C4:I4">
    <cfRule type="cellIs" dxfId="37" priority="14" operator="equal">
      <formula>0</formula>
    </cfRule>
  </conditionalFormatting>
  <conditionalFormatting sqref="D5:L8">
    <cfRule type="cellIs" dxfId="36" priority="13" operator="equal">
      <formula>0</formula>
    </cfRule>
  </conditionalFormatting>
  <conditionalFormatting sqref="D1">
    <cfRule type="cellIs" dxfId="35" priority="11" operator="equal">
      <formula>0</formula>
    </cfRule>
  </conditionalFormatting>
  <conditionalFormatting sqref="A19:K19">
    <cfRule type="containsText" dxfId="34" priority="10" operator="containsText" text="Tiešās izmaksas kopā, t. sk. darba devēja sociālais nodoklis __.__% ">
      <formula>NOT(ISERROR(SEARCH("Tiešās izmaksas kopā, t. sk. darba devēja sociālais nodoklis __.__% ",A19)))</formula>
    </cfRule>
  </conditionalFormatting>
  <conditionalFormatting sqref="F14:G14">
    <cfRule type="cellIs" dxfId="33" priority="8" operator="equal">
      <formula>0</formula>
    </cfRule>
  </conditionalFormatting>
  <conditionalFormatting sqref="I14:J14">
    <cfRule type="cellIs" dxfId="32" priority="6" operator="equal">
      <formula>0</formula>
    </cfRule>
  </conditionalFormatting>
  <conditionalFormatting sqref="C25:H25">
    <cfRule type="cellIs" dxfId="31" priority="3" operator="equal">
      <formula>0</formula>
    </cfRule>
  </conditionalFormatting>
  <conditionalFormatting sqref="C22:H22">
    <cfRule type="cellIs" dxfId="30" priority="2" operator="equal">
      <formula>0</formula>
    </cfRule>
  </conditionalFormatting>
  <conditionalFormatting sqref="C25:H25 C28 C22:H22">
    <cfRule type="cellIs" dxfId="29" priority="1" operator="equal">
      <formula>0</formula>
    </cfRule>
  </conditionalFormatting>
  <printOptions horizontalCentered="1"/>
  <pageMargins left="0.70866141732283472" right="0.70866141732283472" top="0.74803149606299213" bottom="0.74803149606299213" header="0.31496062992125984" footer="0.31496062992125984"/>
  <pageSetup scale="85"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4" operator="containsText" id="{AA72C9C1-20F3-4B6B-B042-2D857784991D}">
            <xm:f>NOT(ISERROR(SEARCH("Sertifikāta Nr. _________________________________",A28)))</xm:f>
            <xm:f>"Sertifikāta Nr. _________________________________"</xm:f>
            <x14:dxf>
              <font>
                <color auto="1"/>
              </font>
              <fill>
                <patternFill>
                  <bgColor rgb="FFC6EFCE"/>
                </patternFill>
              </fill>
            </x14:dxf>
          </x14:cfRule>
          <xm:sqref>A28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E9E86-E385-4549-A8B7-7536CE486AA7}">
  <sheetPr>
    <pageSetUpPr fitToPage="1"/>
  </sheetPr>
  <dimension ref="A1:S67"/>
  <sheetViews>
    <sheetView tabSelected="1" topLeftCell="A34" zoomScaleNormal="100" zoomScaleSheetLayoutView="100" workbookViewId="0">
      <selection activeCell="A9" sqref="A9:F9"/>
    </sheetView>
  </sheetViews>
  <sheetFormatPr defaultColWidth="9.109375" defaultRowHeight="10.199999999999999" x14ac:dyDescent="0.2"/>
  <cols>
    <col min="1" max="1" width="4.5546875" style="5" customWidth="1"/>
    <col min="2" max="2" width="5.33203125" style="5" customWidth="1"/>
    <col min="3" max="3" width="44.5546875" style="5" customWidth="1"/>
    <col min="4" max="4" width="5.88671875" style="5" customWidth="1"/>
    <col min="5" max="5" width="8.6640625" style="5" customWidth="1"/>
    <col min="6" max="6" width="5.44140625" style="5" customWidth="1"/>
    <col min="7" max="7" width="7.6640625" style="5" customWidth="1"/>
    <col min="8" max="10" width="6.6640625" style="5" customWidth="1"/>
    <col min="11" max="11" width="7" style="5" customWidth="1"/>
    <col min="12" max="15" width="7.6640625" style="5" customWidth="1"/>
    <col min="16" max="16" width="9" style="5" customWidth="1"/>
    <col min="17" max="17" width="9.109375" style="5"/>
    <col min="18" max="18" width="10" style="5" bestFit="1" customWidth="1"/>
    <col min="19" max="19" width="12.44140625" style="5" customWidth="1"/>
    <col min="20" max="16384" width="9.109375" style="5"/>
  </cols>
  <sheetData>
    <row r="1" spans="1:16" x14ac:dyDescent="0.2">
      <c r="A1" s="2"/>
      <c r="B1" s="2"/>
      <c r="C1" s="3" t="s">
        <v>41</v>
      </c>
      <c r="D1" s="4">
        <v>4</v>
      </c>
      <c r="E1" s="2"/>
      <c r="F1" s="2"/>
      <c r="G1" s="2"/>
      <c r="H1" s="2"/>
      <c r="I1" s="2"/>
      <c r="J1" s="2"/>
      <c r="N1" s="6"/>
      <c r="O1" s="3"/>
      <c r="P1" s="7"/>
    </row>
    <row r="2" spans="1:16" x14ac:dyDescent="0.2">
      <c r="A2" s="8"/>
      <c r="B2" s="8"/>
      <c r="C2" s="187" t="s">
        <v>171</v>
      </c>
      <c r="D2" s="187"/>
      <c r="E2" s="187"/>
      <c r="F2" s="187"/>
      <c r="G2" s="187"/>
      <c r="H2" s="187"/>
      <c r="I2" s="187"/>
      <c r="J2" s="8"/>
    </row>
    <row r="3" spans="1:16" x14ac:dyDescent="0.2">
      <c r="A3" s="9"/>
      <c r="B3" s="9"/>
      <c r="C3" s="177" t="s">
        <v>18</v>
      </c>
      <c r="D3" s="177"/>
      <c r="E3" s="177"/>
      <c r="F3" s="177"/>
      <c r="G3" s="177"/>
      <c r="H3" s="177"/>
      <c r="I3" s="177"/>
      <c r="J3" s="9"/>
    </row>
    <row r="4" spans="1:16" x14ac:dyDescent="0.2">
      <c r="A4" s="9"/>
      <c r="B4" s="9"/>
      <c r="C4" s="188" t="s">
        <v>5</v>
      </c>
      <c r="D4" s="188"/>
      <c r="E4" s="188"/>
      <c r="F4" s="188"/>
      <c r="G4" s="188"/>
      <c r="H4" s="188"/>
      <c r="I4" s="188"/>
      <c r="J4" s="9"/>
    </row>
    <row r="5" spans="1:16" x14ac:dyDescent="0.2">
      <c r="A5" s="2"/>
      <c r="B5" s="2"/>
      <c r="C5" s="3" t="s">
        <v>6</v>
      </c>
      <c r="D5" s="200" t="str">
        <f>'Kops a'!D6</f>
        <v>Administratīvā ēka</v>
      </c>
      <c r="E5" s="200"/>
      <c r="F5" s="200"/>
      <c r="G5" s="200"/>
      <c r="H5" s="200"/>
      <c r="I5" s="200"/>
      <c r="J5" s="200"/>
      <c r="K5" s="200"/>
      <c r="L5" s="200"/>
      <c r="M5" s="10"/>
      <c r="N5" s="10"/>
      <c r="O5" s="10"/>
      <c r="P5" s="10"/>
    </row>
    <row r="6" spans="1:16" x14ac:dyDescent="0.2">
      <c r="A6" s="2"/>
      <c r="B6" s="2"/>
      <c r="C6" s="3" t="s">
        <v>7</v>
      </c>
      <c r="D6" s="200" t="str">
        <f>'Kops a'!D7</f>
        <v>Administratīvā ēka</v>
      </c>
      <c r="E6" s="200"/>
      <c r="F6" s="200"/>
      <c r="G6" s="200"/>
      <c r="H6" s="200"/>
      <c r="I6" s="200"/>
      <c r="J6" s="200"/>
      <c r="K6" s="200"/>
      <c r="L6" s="200"/>
      <c r="M6" s="10"/>
      <c r="N6" s="10"/>
      <c r="O6" s="10"/>
      <c r="P6" s="10"/>
    </row>
    <row r="7" spans="1:16" x14ac:dyDescent="0.2">
      <c r="A7" s="2"/>
      <c r="B7" s="2"/>
      <c r="C7" s="3" t="s">
        <v>8</v>
      </c>
      <c r="D7" s="200" t="str">
        <f>'Kops a'!D8</f>
        <v>Dzintara iela 60, Rīga</v>
      </c>
      <c r="E7" s="200"/>
      <c r="F7" s="200"/>
      <c r="G7" s="200"/>
      <c r="H7" s="200"/>
      <c r="I7" s="200"/>
      <c r="J7" s="200"/>
      <c r="K7" s="200"/>
      <c r="L7" s="200"/>
      <c r="M7" s="10"/>
      <c r="N7" s="10"/>
      <c r="O7" s="10"/>
      <c r="P7" s="10"/>
    </row>
    <row r="8" spans="1:16" x14ac:dyDescent="0.2">
      <c r="A8" s="2"/>
      <c r="B8" s="2"/>
      <c r="C8" s="94" t="s">
        <v>21</v>
      </c>
      <c r="D8" s="200"/>
      <c r="E8" s="200"/>
      <c r="F8" s="200"/>
      <c r="G8" s="200"/>
      <c r="H8" s="200"/>
      <c r="I8" s="200"/>
      <c r="J8" s="200"/>
      <c r="K8" s="200"/>
      <c r="L8" s="200"/>
      <c r="M8" s="10"/>
      <c r="N8" s="10"/>
      <c r="O8" s="10"/>
      <c r="P8" s="10"/>
    </row>
    <row r="9" spans="1:16" ht="11.25" customHeight="1" x14ac:dyDescent="0.2">
      <c r="A9" s="189" t="s">
        <v>102</v>
      </c>
      <c r="B9" s="189"/>
      <c r="C9" s="189"/>
      <c r="D9" s="189"/>
      <c r="E9" s="189"/>
      <c r="F9" s="189"/>
      <c r="G9" s="12"/>
      <c r="H9" s="12"/>
      <c r="I9" s="12"/>
      <c r="J9" s="193" t="s">
        <v>42</v>
      </c>
      <c r="K9" s="193"/>
      <c r="L9" s="193"/>
      <c r="M9" s="193"/>
      <c r="N9" s="199">
        <f>P52</f>
        <v>0</v>
      </c>
      <c r="O9" s="199"/>
      <c r="P9" s="12"/>
    </row>
    <row r="10" spans="1:16" x14ac:dyDescent="0.2">
      <c r="A10" s="13"/>
      <c r="B10" s="14"/>
      <c r="C10" s="94"/>
      <c r="D10" s="2"/>
      <c r="E10" s="2"/>
      <c r="F10" s="2"/>
      <c r="G10" s="2"/>
      <c r="H10" s="2"/>
      <c r="I10" s="2"/>
      <c r="J10" s="2"/>
      <c r="K10" s="2"/>
      <c r="L10" s="8"/>
      <c r="M10" s="8"/>
      <c r="O10" s="15"/>
      <c r="P10" s="16"/>
    </row>
    <row r="11" spans="1:16" ht="10.8" thickBot="1" x14ac:dyDescent="0.25">
      <c r="A11" s="13"/>
      <c r="B11" s="14"/>
      <c r="C11" s="94"/>
      <c r="D11" s="2"/>
      <c r="E11" s="2"/>
      <c r="F11" s="2"/>
      <c r="G11" s="2"/>
      <c r="H11" s="2"/>
      <c r="I11" s="2"/>
      <c r="J11" s="2"/>
      <c r="K11" s="2"/>
      <c r="L11" s="17"/>
      <c r="M11" s="17"/>
      <c r="N11" s="18"/>
      <c r="O11" s="6"/>
      <c r="P11" s="2"/>
    </row>
    <row r="12" spans="1:16" x14ac:dyDescent="0.2">
      <c r="A12" s="204" t="s">
        <v>24</v>
      </c>
      <c r="B12" s="206" t="s">
        <v>43</v>
      </c>
      <c r="C12" s="202" t="s">
        <v>44</v>
      </c>
      <c r="D12" s="209" t="s">
        <v>45</v>
      </c>
      <c r="E12" s="211" t="s">
        <v>46</v>
      </c>
      <c r="F12" s="201" t="s">
        <v>47</v>
      </c>
      <c r="G12" s="202"/>
      <c r="H12" s="202"/>
      <c r="I12" s="202"/>
      <c r="J12" s="202"/>
      <c r="K12" s="203"/>
      <c r="L12" s="201" t="s">
        <v>48</v>
      </c>
      <c r="M12" s="202"/>
      <c r="N12" s="202"/>
      <c r="O12" s="202"/>
      <c r="P12" s="203"/>
    </row>
    <row r="13" spans="1:16" ht="126.75" customHeight="1" thickBot="1" x14ac:dyDescent="0.25">
      <c r="A13" s="205"/>
      <c r="B13" s="207"/>
      <c r="C13" s="208"/>
      <c r="D13" s="210"/>
      <c r="E13" s="212"/>
      <c r="F13" s="97" t="s">
        <v>49</v>
      </c>
      <c r="G13" s="98" t="s">
        <v>50</v>
      </c>
      <c r="H13" s="98" t="s">
        <v>51</v>
      </c>
      <c r="I13" s="98" t="s">
        <v>52</v>
      </c>
      <c r="J13" s="98" t="s">
        <v>53</v>
      </c>
      <c r="K13" s="63" t="s">
        <v>54</v>
      </c>
      <c r="L13" s="97" t="s">
        <v>49</v>
      </c>
      <c r="M13" s="98" t="s">
        <v>51</v>
      </c>
      <c r="N13" s="98" t="s">
        <v>52</v>
      </c>
      <c r="O13" s="98" t="s">
        <v>53</v>
      </c>
      <c r="P13" s="63" t="s">
        <v>54</v>
      </c>
    </row>
    <row r="14" spans="1:16" x14ac:dyDescent="0.2">
      <c r="A14" s="64">
        <v>1</v>
      </c>
      <c r="B14" s="65"/>
      <c r="C14" s="66" t="s">
        <v>63</v>
      </c>
      <c r="D14" s="67"/>
      <c r="E14" s="68"/>
      <c r="F14" s="69"/>
      <c r="G14" s="61"/>
      <c r="H14" s="61"/>
      <c r="I14" s="61"/>
      <c r="J14" s="61"/>
      <c r="K14" s="70"/>
      <c r="L14" s="69"/>
      <c r="M14" s="61"/>
      <c r="N14" s="61"/>
      <c r="O14" s="61"/>
      <c r="P14" s="71"/>
    </row>
    <row r="15" spans="1:16" x14ac:dyDescent="0.2">
      <c r="A15" s="64" t="s">
        <v>115</v>
      </c>
      <c r="B15" s="72"/>
      <c r="C15" s="73" t="s">
        <v>103</v>
      </c>
      <c r="D15" s="67" t="s">
        <v>56</v>
      </c>
      <c r="E15" s="68">
        <v>11.7</v>
      </c>
      <c r="F15" s="69"/>
      <c r="G15" s="61"/>
      <c r="H15" s="61"/>
      <c r="I15" s="61"/>
      <c r="J15" s="61"/>
      <c r="K15" s="70"/>
      <c r="L15" s="74"/>
      <c r="M15" s="75"/>
      <c r="N15" s="75"/>
      <c r="O15" s="75"/>
      <c r="P15" s="70"/>
    </row>
    <row r="16" spans="1:16" x14ac:dyDescent="0.2">
      <c r="A16" s="64" t="s">
        <v>114</v>
      </c>
      <c r="B16" s="72"/>
      <c r="C16" s="76" t="s">
        <v>68</v>
      </c>
      <c r="D16" s="67" t="s">
        <v>69</v>
      </c>
      <c r="E16" s="68">
        <v>1</v>
      </c>
      <c r="F16" s="69"/>
      <c r="G16" s="61"/>
      <c r="H16" s="61"/>
      <c r="I16" s="61"/>
      <c r="J16" s="61"/>
      <c r="K16" s="70"/>
      <c r="L16" s="74"/>
      <c r="M16" s="75"/>
      <c r="N16" s="75"/>
      <c r="O16" s="75"/>
      <c r="P16" s="70"/>
    </row>
    <row r="17" spans="1:18" x14ac:dyDescent="0.2">
      <c r="A17" s="64">
        <f>IF(E17&gt;0,IF(E17&gt;0,1+MAX($A$14:A16),0),0)</f>
        <v>0</v>
      </c>
      <c r="B17" s="72"/>
      <c r="C17" s="77" t="s">
        <v>75</v>
      </c>
      <c r="D17" s="67"/>
      <c r="E17" s="68"/>
      <c r="F17" s="69"/>
      <c r="G17" s="61"/>
      <c r="H17" s="61"/>
      <c r="I17" s="61"/>
      <c r="J17" s="61"/>
      <c r="K17" s="70"/>
      <c r="L17" s="74"/>
      <c r="M17" s="75"/>
      <c r="N17" s="75"/>
      <c r="O17" s="75"/>
      <c r="P17" s="70"/>
    </row>
    <row r="18" spans="1:18" x14ac:dyDescent="0.2">
      <c r="A18" s="64" t="s">
        <v>116</v>
      </c>
      <c r="B18" s="72"/>
      <c r="C18" s="73" t="s">
        <v>87</v>
      </c>
      <c r="D18" s="67" t="s">
        <v>59</v>
      </c>
      <c r="E18" s="68">
        <v>3.5</v>
      </c>
      <c r="F18" s="69"/>
      <c r="G18" s="61"/>
      <c r="H18" s="61"/>
      <c r="I18" s="61"/>
      <c r="J18" s="61"/>
      <c r="K18" s="70"/>
      <c r="L18" s="74"/>
      <c r="M18" s="75"/>
      <c r="N18" s="75"/>
      <c r="O18" s="75"/>
      <c r="P18" s="70"/>
    </row>
    <row r="19" spans="1:18" ht="22.8" x14ac:dyDescent="0.2">
      <c r="A19" s="64" t="s">
        <v>117</v>
      </c>
      <c r="B19" s="72"/>
      <c r="C19" s="73" t="s">
        <v>97</v>
      </c>
      <c r="D19" s="78" t="s">
        <v>60</v>
      </c>
      <c r="E19" s="79">
        <v>525</v>
      </c>
      <c r="F19" s="69"/>
      <c r="G19" s="61"/>
      <c r="H19" s="61"/>
      <c r="I19" s="61"/>
      <c r="J19" s="61"/>
      <c r="K19" s="70"/>
      <c r="L19" s="74"/>
      <c r="M19" s="75"/>
      <c r="N19" s="75"/>
      <c r="O19" s="75"/>
      <c r="P19" s="70"/>
    </row>
    <row r="20" spans="1:18" x14ac:dyDescent="0.2">
      <c r="A20" s="64" t="s">
        <v>118</v>
      </c>
      <c r="B20" s="72"/>
      <c r="C20" s="80" t="s">
        <v>66</v>
      </c>
      <c r="D20" s="81" t="s">
        <v>56</v>
      </c>
      <c r="E20" s="82">
        <v>26.7</v>
      </c>
      <c r="F20" s="69"/>
      <c r="G20" s="61"/>
      <c r="H20" s="61"/>
      <c r="I20" s="61"/>
      <c r="J20" s="61"/>
      <c r="K20" s="70"/>
      <c r="L20" s="74"/>
      <c r="M20" s="75"/>
      <c r="N20" s="75"/>
      <c r="O20" s="75"/>
      <c r="P20" s="70"/>
    </row>
    <row r="21" spans="1:18" ht="30.6" x14ac:dyDescent="0.2">
      <c r="A21" s="64" t="s">
        <v>119</v>
      </c>
      <c r="B21" s="72"/>
      <c r="C21" s="76" t="s">
        <v>172</v>
      </c>
      <c r="D21" s="67" t="s">
        <v>69</v>
      </c>
      <c r="E21" s="68">
        <v>1</v>
      </c>
      <c r="F21" s="69"/>
      <c r="G21" s="61"/>
      <c r="H21" s="61"/>
      <c r="I21" s="61"/>
      <c r="J21" s="61"/>
      <c r="K21" s="70"/>
      <c r="L21" s="74"/>
      <c r="M21" s="75"/>
      <c r="N21" s="75"/>
      <c r="O21" s="75"/>
      <c r="P21" s="70"/>
    </row>
    <row r="22" spans="1:18" x14ac:dyDescent="0.2">
      <c r="A22" s="64">
        <f>IF(E22&gt;0,IF(E22&gt;0,1+MAX($A$14:A21),0),0)</f>
        <v>0</v>
      </c>
      <c r="B22" s="72"/>
      <c r="C22" s="83" t="s">
        <v>76</v>
      </c>
      <c r="D22" s="67"/>
      <c r="E22" s="68"/>
      <c r="F22" s="69"/>
      <c r="G22" s="61"/>
      <c r="H22" s="61"/>
      <c r="I22" s="61"/>
      <c r="J22" s="61"/>
      <c r="K22" s="70"/>
      <c r="L22" s="74"/>
      <c r="M22" s="75"/>
      <c r="N22" s="75"/>
      <c r="O22" s="75"/>
      <c r="P22" s="70"/>
    </row>
    <row r="23" spans="1:18" x14ac:dyDescent="0.2">
      <c r="A23" s="64" t="s">
        <v>120</v>
      </c>
      <c r="B23" s="72"/>
      <c r="C23" s="73" t="s">
        <v>87</v>
      </c>
      <c r="D23" s="67" t="s">
        <v>59</v>
      </c>
      <c r="E23" s="68">
        <v>1.18</v>
      </c>
      <c r="F23" s="69"/>
      <c r="G23" s="61"/>
      <c r="H23" s="61"/>
      <c r="I23" s="61"/>
      <c r="J23" s="61"/>
      <c r="K23" s="70"/>
      <c r="L23" s="74"/>
      <c r="M23" s="75"/>
      <c r="N23" s="75"/>
      <c r="O23" s="75"/>
      <c r="P23" s="70"/>
    </row>
    <row r="24" spans="1:18" ht="22.8" x14ac:dyDescent="0.2">
      <c r="A24" s="64" t="s">
        <v>121</v>
      </c>
      <c r="B24" s="72"/>
      <c r="C24" s="73" t="s">
        <v>97</v>
      </c>
      <c r="D24" s="78" t="s">
        <v>60</v>
      </c>
      <c r="E24" s="79">
        <v>180</v>
      </c>
      <c r="F24" s="69"/>
      <c r="G24" s="61"/>
      <c r="H24" s="61"/>
      <c r="I24" s="61"/>
      <c r="J24" s="61"/>
      <c r="K24" s="70"/>
      <c r="L24" s="74"/>
      <c r="M24" s="75"/>
      <c r="N24" s="75"/>
      <c r="O24" s="75"/>
      <c r="P24" s="70"/>
    </row>
    <row r="25" spans="1:18" x14ac:dyDescent="0.2">
      <c r="A25" s="64" t="s">
        <v>122</v>
      </c>
      <c r="B25" s="72"/>
      <c r="C25" s="73" t="s">
        <v>64</v>
      </c>
      <c r="D25" s="81" t="s">
        <v>59</v>
      </c>
      <c r="E25" s="82">
        <v>0.48</v>
      </c>
      <c r="F25" s="69"/>
      <c r="G25" s="61"/>
      <c r="H25" s="61"/>
      <c r="I25" s="61"/>
      <c r="J25" s="61"/>
      <c r="K25" s="70"/>
      <c r="L25" s="74"/>
      <c r="M25" s="75"/>
      <c r="N25" s="75"/>
      <c r="O25" s="75"/>
      <c r="P25" s="70"/>
    </row>
    <row r="26" spans="1:18" x14ac:dyDescent="0.2">
      <c r="A26" s="64" t="s">
        <v>123</v>
      </c>
      <c r="B26" s="72"/>
      <c r="C26" s="73" t="s">
        <v>103</v>
      </c>
      <c r="D26" s="67" t="s">
        <v>56</v>
      </c>
      <c r="E26" s="68">
        <v>1.1000000000000001</v>
      </c>
      <c r="F26" s="69"/>
      <c r="G26" s="61"/>
      <c r="H26" s="61"/>
      <c r="I26" s="61"/>
      <c r="J26" s="61"/>
      <c r="K26" s="70"/>
      <c r="L26" s="74"/>
      <c r="M26" s="75"/>
      <c r="N26" s="75"/>
      <c r="O26" s="75"/>
      <c r="P26" s="70"/>
    </row>
    <row r="27" spans="1:18" x14ac:dyDescent="0.2">
      <c r="A27" s="64" t="s">
        <v>124</v>
      </c>
      <c r="B27" s="72"/>
      <c r="C27" s="80" t="s">
        <v>66</v>
      </c>
      <c r="D27" s="81" t="s">
        <v>56</v>
      </c>
      <c r="E27" s="82">
        <v>8</v>
      </c>
      <c r="F27" s="69"/>
      <c r="G27" s="61"/>
      <c r="H27" s="61"/>
      <c r="I27" s="61"/>
      <c r="J27" s="61"/>
      <c r="K27" s="70"/>
      <c r="L27" s="74"/>
      <c r="M27" s="75"/>
      <c r="N27" s="75"/>
      <c r="O27" s="75"/>
      <c r="P27" s="70"/>
    </row>
    <row r="28" spans="1:18" ht="20.399999999999999" x14ac:dyDescent="0.2">
      <c r="A28" s="64" t="s">
        <v>125</v>
      </c>
      <c r="B28" s="72"/>
      <c r="C28" s="73" t="s">
        <v>105</v>
      </c>
      <c r="D28" s="67" t="s">
        <v>69</v>
      </c>
      <c r="E28" s="68">
        <v>1</v>
      </c>
      <c r="F28" s="69"/>
      <c r="G28" s="61"/>
      <c r="H28" s="61"/>
      <c r="I28" s="61"/>
      <c r="J28" s="61"/>
      <c r="K28" s="70"/>
      <c r="L28" s="74"/>
      <c r="M28" s="75"/>
      <c r="N28" s="75"/>
      <c r="O28" s="75"/>
      <c r="P28" s="70"/>
    </row>
    <row r="29" spans="1:18" ht="20.399999999999999" x14ac:dyDescent="0.2">
      <c r="A29" s="64" t="s">
        <v>126</v>
      </c>
      <c r="B29" s="72"/>
      <c r="C29" s="76" t="s">
        <v>101</v>
      </c>
      <c r="D29" s="67" t="s">
        <v>69</v>
      </c>
      <c r="E29" s="68">
        <v>1</v>
      </c>
      <c r="F29" s="69"/>
      <c r="G29" s="61"/>
      <c r="H29" s="61"/>
      <c r="I29" s="61"/>
      <c r="J29" s="61"/>
      <c r="K29" s="70"/>
      <c r="L29" s="74"/>
      <c r="M29" s="75"/>
      <c r="N29" s="75"/>
      <c r="O29" s="75"/>
      <c r="P29" s="70"/>
    </row>
    <row r="30" spans="1:18" x14ac:dyDescent="0.2">
      <c r="A30" s="64">
        <f>IF(E30&gt;0,IF(E30&gt;0,1+MAX($A$14:A29),0),0)</f>
        <v>0</v>
      </c>
      <c r="B30" s="72"/>
      <c r="C30" s="66" t="s">
        <v>65</v>
      </c>
      <c r="D30" s="81"/>
      <c r="E30" s="82"/>
      <c r="F30" s="69"/>
      <c r="G30" s="61"/>
      <c r="H30" s="61"/>
      <c r="I30" s="61"/>
      <c r="J30" s="61"/>
      <c r="K30" s="70"/>
      <c r="L30" s="74"/>
      <c r="M30" s="75"/>
      <c r="N30" s="75"/>
      <c r="O30" s="75"/>
      <c r="P30" s="70"/>
    </row>
    <row r="31" spans="1:18" ht="22.8" x14ac:dyDescent="0.2">
      <c r="A31" s="64" t="s">
        <v>127</v>
      </c>
      <c r="B31" s="72"/>
      <c r="C31" s="73" t="s">
        <v>77</v>
      </c>
      <c r="D31" s="78" t="s">
        <v>56</v>
      </c>
      <c r="E31" s="79">
        <v>7</v>
      </c>
      <c r="F31" s="69"/>
      <c r="G31" s="61"/>
      <c r="H31" s="61"/>
      <c r="I31" s="61"/>
      <c r="J31" s="61"/>
      <c r="K31" s="70"/>
      <c r="L31" s="74"/>
      <c r="M31" s="75"/>
      <c r="N31" s="75"/>
      <c r="O31" s="75"/>
      <c r="P31" s="70"/>
    </row>
    <row r="32" spans="1:18" x14ac:dyDescent="0.2">
      <c r="A32" s="64" t="s">
        <v>128</v>
      </c>
      <c r="B32" s="72"/>
      <c r="C32" s="73" t="s">
        <v>103</v>
      </c>
      <c r="D32" s="81" t="s">
        <v>56</v>
      </c>
      <c r="E32" s="79">
        <v>7</v>
      </c>
      <c r="F32" s="69"/>
      <c r="G32" s="61"/>
      <c r="H32" s="61"/>
      <c r="I32" s="61"/>
      <c r="J32" s="61"/>
      <c r="K32" s="70"/>
      <c r="L32" s="74"/>
      <c r="M32" s="75"/>
      <c r="N32" s="75"/>
      <c r="O32" s="75"/>
      <c r="P32" s="70"/>
      <c r="R32" s="53"/>
    </row>
    <row r="33" spans="1:18" x14ac:dyDescent="0.2">
      <c r="A33" s="64" t="s">
        <v>129</v>
      </c>
      <c r="B33" s="72"/>
      <c r="C33" s="73" t="s">
        <v>71</v>
      </c>
      <c r="D33" s="81" t="s">
        <v>56</v>
      </c>
      <c r="E33" s="79">
        <v>7</v>
      </c>
      <c r="F33" s="69"/>
      <c r="G33" s="61"/>
      <c r="H33" s="61"/>
      <c r="I33" s="61"/>
      <c r="J33" s="61"/>
      <c r="K33" s="70"/>
      <c r="L33" s="74"/>
      <c r="M33" s="75"/>
      <c r="N33" s="75"/>
      <c r="O33" s="75"/>
      <c r="P33" s="70"/>
      <c r="R33" s="53"/>
    </row>
    <row r="34" spans="1:18" ht="30.6" x14ac:dyDescent="0.2">
      <c r="A34" s="64" t="s">
        <v>130</v>
      </c>
      <c r="B34" s="72"/>
      <c r="C34" s="73" t="s">
        <v>106</v>
      </c>
      <c r="D34" s="78" t="s">
        <v>56</v>
      </c>
      <c r="E34" s="79">
        <v>7</v>
      </c>
      <c r="F34" s="69"/>
      <c r="G34" s="61"/>
      <c r="H34" s="61"/>
      <c r="I34" s="61"/>
      <c r="J34" s="61"/>
      <c r="K34" s="70"/>
      <c r="L34" s="74"/>
      <c r="M34" s="75"/>
      <c r="N34" s="75"/>
      <c r="O34" s="75"/>
      <c r="P34" s="70"/>
      <c r="R34" s="53"/>
    </row>
    <row r="35" spans="1:18" ht="20.399999999999999" x14ac:dyDescent="0.2">
      <c r="A35" s="64" t="s">
        <v>131</v>
      </c>
      <c r="B35" s="72"/>
      <c r="C35" s="73" t="s">
        <v>88</v>
      </c>
      <c r="D35" s="67" t="s">
        <v>69</v>
      </c>
      <c r="E35" s="82">
        <v>2</v>
      </c>
      <c r="F35" s="69"/>
      <c r="G35" s="61"/>
      <c r="H35" s="61"/>
      <c r="I35" s="61"/>
      <c r="J35" s="61"/>
      <c r="K35" s="70"/>
      <c r="L35" s="74"/>
      <c r="M35" s="75"/>
      <c r="N35" s="75"/>
      <c r="O35" s="75"/>
      <c r="P35" s="70"/>
      <c r="R35" s="53"/>
    </row>
    <row r="36" spans="1:18" ht="30.6" x14ac:dyDescent="0.2">
      <c r="A36" s="64" t="s">
        <v>132</v>
      </c>
      <c r="B36" s="72"/>
      <c r="C36" s="73" t="s">
        <v>100</v>
      </c>
      <c r="D36" s="67" t="s">
        <v>78</v>
      </c>
      <c r="E36" s="68">
        <v>2</v>
      </c>
      <c r="F36" s="69"/>
      <c r="G36" s="61"/>
      <c r="H36" s="61"/>
      <c r="I36" s="61"/>
      <c r="J36" s="61"/>
      <c r="K36" s="70"/>
      <c r="L36" s="74"/>
      <c r="M36" s="75"/>
      <c r="N36" s="75"/>
      <c r="O36" s="75"/>
      <c r="P36" s="70"/>
      <c r="R36" s="53"/>
    </row>
    <row r="37" spans="1:18" ht="30.6" x14ac:dyDescent="0.2">
      <c r="A37" s="64" t="s">
        <v>133</v>
      </c>
      <c r="B37" s="72"/>
      <c r="C37" s="73" t="s">
        <v>173</v>
      </c>
      <c r="D37" s="67" t="s">
        <v>69</v>
      </c>
      <c r="E37" s="68">
        <v>1</v>
      </c>
      <c r="F37" s="69"/>
      <c r="G37" s="61"/>
      <c r="H37" s="61"/>
      <c r="I37" s="61"/>
      <c r="J37" s="61"/>
      <c r="K37" s="70"/>
      <c r="L37" s="74"/>
      <c r="M37" s="75"/>
      <c r="N37" s="75"/>
      <c r="O37" s="75"/>
      <c r="P37" s="70"/>
      <c r="R37" s="53"/>
    </row>
    <row r="38" spans="1:18" ht="20.399999999999999" x14ac:dyDescent="0.2">
      <c r="A38" s="64" t="s">
        <v>134</v>
      </c>
      <c r="B38" s="72"/>
      <c r="C38" s="73" t="s">
        <v>154</v>
      </c>
      <c r="D38" s="67" t="s">
        <v>78</v>
      </c>
      <c r="E38" s="68">
        <v>4</v>
      </c>
      <c r="F38" s="69"/>
      <c r="G38" s="61"/>
      <c r="H38" s="61"/>
      <c r="I38" s="61"/>
      <c r="J38" s="61"/>
      <c r="K38" s="70"/>
      <c r="L38" s="74"/>
      <c r="M38" s="75"/>
      <c r="N38" s="75"/>
      <c r="O38" s="75"/>
      <c r="P38" s="70"/>
      <c r="R38" s="53"/>
    </row>
    <row r="39" spans="1:18" ht="20.399999999999999" x14ac:dyDescent="0.2">
      <c r="A39" s="64" t="s">
        <v>135</v>
      </c>
      <c r="B39" s="72"/>
      <c r="C39" s="73" t="s">
        <v>174</v>
      </c>
      <c r="D39" s="67" t="s">
        <v>69</v>
      </c>
      <c r="E39" s="68">
        <v>2</v>
      </c>
      <c r="F39" s="69"/>
      <c r="G39" s="61"/>
      <c r="H39" s="61"/>
      <c r="I39" s="61"/>
      <c r="J39" s="61"/>
      <c r="K39" s="70"/>
      <c r="L39" s="74"/>
      <c r="M39" s="75"/>
      <c r="N39" s="75"/>
      <c r="O39" s="75"/>
      <c r="P39" s="70"/>
      <c r="R39" s="53"/>
    </row>
    <row r="40" spans="1:18" ht="20.399999999999999" x14ac:dyDescent="0.2">
      <c r="A40" s="64" t="s">
        <v>157</v>
      </c>
      <c r="B40" s="72"/>
      <c r="C40" s="73" t="s">
        <v>175</v>
      </c>
      <c r="D40" s="67" t="s">
        <v>69</v>
      </c>
      <c r="E40" s="68">
        <v>2</v>
      </c>
      <c r="F40" s="69"/>
      <c r="G40" s="61"/>
      <c r="H40" s="61"/>
      <c r="I40" s="61"/>
      <c r="J40" s="61"/>
      <c r="K40" s="70"/>
      <c r="L40" s="74"/>
      <c r="M40" s="75"/>
      <c r="N40" s="75"/>
      <c r="O40" s="75"/>
      <c r="P40" s="70"/>
      <c r="R40" s="53"/>
    </row>
    <row r="41" spans="1:18" x14ac:dyDescent="0.2">
      <c r="A41" s="64" t="s">
        <v>158</v>
      </c>
      <c r="B41" s="72"/>
      <c r="C41" s="73" t="s">
        <v>79</v>
      </c>
      <c r="D41" s="67" t="s">
        <v>69</v>
      </c>
      <c r="E41" s="68">
        <v>2</v>
      </c>
      <c r="F41" s="69"/>
      <c r="G41" s="61"/>
      <c r="H41" s="61"/>
      <c r="I41" s="61"/>
      <c r="J41" s="61"/>
      <c r="K41" s="70"/>
      <c r="L41" s="74"/>
      <c r="M41" s="75"/>
      <c r="N41" s="75"/>
      <c r="O41" s="75"/>
      <c r="P41" s="70"/>
      <c r="R41" s="53"/>
    </row>
    <row r="42" spans="1:18" x14ac:dyDescent="0.2">
      <c r="A42" s="64" t="s">
        <v>159</v>
      </c>
      <c r="B42" s="72"/>
      <c r="C42" s="76" t="s">
        <v>68</v>
      </c>
      <c r="D42" s="67" t="s">
        <v>69</v>
      </c>
      <c r="E42" s="68">
        <v>1</v>
      </c>
      <c r="F42" s="69"/>
      <c r="G42" s="61"/>
      <c r="H42" s="61"/>
      <c r="I42" s="61"/>
      <c r="J42" s="61"/>
      <c r="K42" s="70"/>
      <c r="L42" s="74"/>
      <c r="M42" s="75"/>
      <c r="N42" s="75"/>
      <c r="O42" s="75"/>
      <c r="P42" s="70"/>
      <c r="R42" s="53"/>
    </row>
    <row r="43" spans="1:18" x14ac:dyDescent="0.2">
      <c r="A43" s="64">
        <f>IF(E43&gt;0,IF(E43&gt;0,1+MAX($A$14:A42),0),0)</f>
        <v>0</v>
      </c>
      <c r="B43" s="72"/>
      <c r="C43" s="84" t="s">
        <v>80</v>
      </c>
      <c r="D43" s="67"/>
      <c r="E43" s="68"/>
      <c r="F43" s="69"/>
      <c r="G43" s="61"/>
      <c r="H43" s="61"/>
      <c r="I43" s="61"/>
      <c r="J43" s="61"/>
      <c r="K43" s="70"/>
      <c r="L43" s="74"/>
      <c r="M43" s="75"/>
      <c r="N43" s="75"/>
      <c r="O43" s="75"/>
      <c r="P43" s="70"/>
      <c r="R43" s="53"/>
    </row>
    <row r="44" spans="1:18" ht="30.6" x14ac:dyDescent="0.2">
      <c r="A44" s="64" t="s">
        <v>136</v>
      </c>
      <c r="B44" s="72"/>
      <c r="C44" s="73" t="s">
        <v>109</v>
      </c>
      <c r="D44" s="67" t="s">
        <v>72</v>
      </c>
      <c r="E44" s="68">
        <v>7.3</v>
      </c>
      <c r="F44" s="69"/>
      <c r="G44" s="61"/>
      <c r="H44" s="61"/>
      <c r="I44" s="61"/>
      <c r="J44" s="61"/>
      <c r="K44" s="70"/>
      <c r="L44" s="74"/>
      <c r="M44" s="75"/>
      <c r="N44" s="75"/>
      <c r="O44" s="75"/>
      <c r="P44" s="70"/>
      <c r="R44" s="53"/>
    </row>
    <row r="45" spans="1:18" x14ac:dyDescent="0.2">
      <c r="A45" s="64" t="s">
        <v>137</v>
      </c>
      <c r="B45" s="72"/>
      <c r="C45" s="76" t="s">
        <v>89</v>
      </c>
      <c r="D45" s="67" t="s">
        <v>69</v>
      </c>
      <c r="E45" s="68">
        <v>1</v>
      </c>
      <c r="F45" s="69"/>
      <c r="G45" s="61"/>
      <c r="H45" s="61"/>
      <c r="I45" s="61"/>
      <c r="J45" s="61"/>
      <c r="K45" s="70"/>
      <c r="L45" s="74"/>
      <c r="M45" s="75"/>
      <c r="N45" s="75"/>
      <c r="O45" s="75"/>
      <c r="P45" s="70"/>
    </row>
    <row r="46" spans="1:18" x14ac:dyDescent="0.2">
      <c r="A46" s="64" t="s">
        <v>138</v>
      </c>
      <c r="B46" s="72"/>
      <c r="C46" s="76" t="s">
        <v>110</v>
      </c>
      <c r="D46" s="67" t="s">
        <v>69</v>
      </c>
      <c r="E46" s="68">
        <v>1</v>
      </c>
      <c r="F46" s="69"/>
      <c r="G46" s="61"/>
      <c r="H46" s="61"/>
      <c r="I46" s="61"/>
      <c r="J46" s="61"/>
      <c r="K46" s="70"/>
      <c r="L46" s="74"/>
      <c r="M46" s="75"/>
      <c r="N46" s="75"/>
      <c r="O46" s="75"/>
      <c r="P46" s="70"/>
    </row>
    <row r="47" spans="1:18" ht="20.399999999999999" x14ac:dyDescent="0.2">
      <c r="A47" s="64">
        <f>IF(E47&gt;0,IF(E47&gt;0,1+MAX($A$14:A46),0),0)</f>
        <v>0</v>
      </c>
      <c r="B47" s="72"/>
      <c r="C47" s="66" t="s">
        <v>152</v>
      </c>
      <c r="D47" s="78"/>
      <c r="E47" s="68"/>
      <c r="F47" s="69"/>
      <c r="G47" s="61"/>
      <c r="H47" s="61"/>
      <c r="I47" s="61"/>
      <c r="J47" s="61"/>
      <c r="K47" s="70"/>
      <c r="L47" s="74"/>
      <c r="M47" s="75"/>
      <c r="N47" s="75"/>
      <c r="O47" s="75"/>
      <c r="P47" s="70"/>
      <c r="R47" s="53"/>
    </row>
    <row r="48" spans="1:18" ht="20.399999999999999" x14ac:dyDescent="0.2">
      <c r="A48" s="64" t="s">
        <v>139</v>
      </c>
      <c r="B48" s="72"/>
      <c r="C48" s="73" t="s">
        <v>107</v>
      </c>
      <c r="D48" s="78" t="s">
        <v>56</v>
      </c>
      <c r="E48" s="68">
        <v>4.8</v>
      </c>
      <c r="F48" s="69"/>
      <c r="G48" s="61"/>
      <c r="H48" s="61"/>
      <c r="I48" s="61"/>
      <c r="J48" s="61"/>
      <c r="K48" s="70"/>
      <c r="L48" s="74"/>
      <c r="M48" s="75"/>
      <c r="N48" s="75"/>
      <c r="O48" s="75"/>
      <c r="P48" s="70"/>
      <c r="R48" s="53"/>
    </row>
    <row r="49" spans="1:18" x14ac:dyDescent="0.2">
      <c r="A49" s="64" t="s">
        <v>140</v>
      </c>
      <c r="B49" s="72"/>
      <c r="C49" s="73" t="s">
        <v>70</v>
      </c>
      <c r="D49" s="78" t="s">
        <v>56</v>
      </c>
      <c r="E49" s="68">
        <v>4.8</v>
      </c>
      <c r="F49" s="69"/>
      <c r="G49" s="61"/>
      <c r="H49" s="61"/>
      <c r="I49" s="61"/>
      <c r="J49" s="61"/>
      <c r="K49" s="70"/>
      <c r="L49" s="74"/>
      <c r="M49" s="75"/>
      <c r="N49" s="75"/>
      <c r="O49" s="75"/>
      <c r="P49" s="70"/>
      <c r="R49" s="53"/>
    </row>
    <row r="50" spans="1:18" ht="20.399999999999999" x14ac:dyDescent="0.2">
      <c r="A50" s="64" t="s">
        <v>146</v>
      </c>
      <c r="B50" s="72"/>
      <c r="C50" s="73" t="s">
        <v>93</v>
      </c>
      <c r="D50" s="78" t="s">
        <v>56</v>
      </c>
      <c r="E50" s="68">
        <v>4.8</v>
      </c>
      <c r="F50" s="69"/>
      <c r="G50" s="61"/>
      <c r="H50" s="61"/>
      <c r="I50" s="61"/>
      <c r="J50" s="61"/>
      <c r="K50" s="70"/>
      <c r="L50" s="74"/>
      <c r="M50" s="75"/>
      <c r="N50" s="75"/>
      <c r="O50" s="75"/>
      <c r="P50" s="70"/>
      <c r="R50" s="53"/>
    </row>
    <row r="51" spans="1:18" ht="10.8" thickBot="1" x14ac:dyDescent="0.25">
      <c r="A51" s="64">
        <f>IF(E51&gt;0,IF(E51&gt;0,1+MAX($A$14:A50),0),0)</f>
        <v>0</v>
      </c>
      <c r="B51" s="72"/>
      <c r="C51" s="90"/>
      <c r="D51" s="87"/>
      <c r="E51" s="89"/>
      <c r="F51" s="69"/>
      <c r="G51" s="61"/>
      <c r="H51" s="61"/>
      <c r="I51" s="61"/>
      <c r="J51" s="61"/>
      <c r="K51" s="70"/>
      <c r="L51" s="74"/>
      <c r="M51" s="75"/>
      <c r="N51" s="75"/>
      <c r="O51" s="75"/>
      <c r="P51" s="70"/>
    </row>
    <row r="52" spans="1:18" ht="12" customHeight="1" thickBot="1" x14ac:dyDescent="0.25">
      <c r="A52" s="213" t="s">
        <v>57</v>
      </c>
      <c r="B52" s="214"/>
      <c r="C52" s="214"/>
      <c r="D52" s="214"/>
      <c r="E52" s="214"/>
      <c r="F52" s="214"/>
      <c r="G52" s="214"/>
      <c r="H52" s="214"/>
      <c r="I52" s="214"/>
      <c r="J52" s="214"/>
      <c r="K52" s="215"/>
      <c r="L52" s="91"/>
      <c r="M52" s="92"/>
      <c r="N52" s="92"/>
      <c r="O52" s="92"/>
      <c r="P52" s="93"/>
    </row>
    <row r="53" spans="1:18" x14ac:dyDescent="0.2">
      <c r="A53" s="10"/>
      <c r="B53" s="10"/>
      <c r="C53" s="10"/>
      <c r="D53" s="10"/>
      <c r="E53" s="10"/>
      <c r="F53" s="10"/>
      <c r="G53" s="10"/>
      <c r="H53" s="10"/>
      <c r="I53" s="10"/>
      <c r="J53" s="10"/>
      <c r="K53" s="10"/>
      <c r="L53" s="10"/>
      <c r="M53" s="10"/>
      <c r="N53" s="10"/>
      <c r="O53" s="10"/>
      <c r="P53" s="10"/>
    </row>
    <row r="54" spans="1:18" x14ac:dyDescent="0.2">
      <c r="A54" s="59"/>
      <c r="B54" s="59"/>
      <c r="C54" s="10"/>
      <c r="D54" s="10"/>
      <c r="E54" s="10"/>
      <c r="F54" s="10"/>
      <c r="G54" s="10"/>
      <c r="H54" s="10"/>
      <c r="I54" s="10"/>
      <c r="J54" s="10"/>
      <c r="K54" s="10"/>
      <c r="L54" s="10"/>
      <c r="M54" s="10"/>
      <c r="N54" s="10"/>
      <c r="O54" s="10"/>
      <c r="P54" s="10"/>
    </row>
    <row r="55" spans="1:18" x14ac:dyDescent="0.2">
      <c r="A55" s="5" t="s">
        <v>14</v>
      </c>
      <c r="B55" s="10"/>
      <c r="C55" s="183">
        <f>'Kops a'!C58:H58</f>
        <v>0</v>
      </c>
      <c r="D55" s="183"/>
      <c r="E55" s="183"/>
      <c r="F55" s="183"/>
      <c r="G55" s="183"/>
      <c r="H55" s="183"/>
      <c r="I55" s="10"/>
      <c r="J55" s="10"/>
      <c r="K55" s="10"/>
      <c r="L55" s="10"/>
      <c r="M55" s="10"/>
      <c r="N55" s="10"/>
      <c r="O55" s="10"/>
      <c r="P55" s="10"/>
    </row>
    <row r="56" spans="1:18" x14ac:dyDescent="0.2">
      <c r="A56" s="10"/>
      <c r="B56" s="10"/>
      <c r="C56" s="148" t="s">
        <v>15</v>
      </c>
      <c r="D56" s="148"/>
      <c r="E56" s="148"/>
      <c r="F56" s="148"/>
      <c r="G56" s="148"/>
      <c r="H56" s="148"/>
      <c r="I56" s="10"/>
      <c r="J56" s="10"/>
      <c r="K56" s="10"/>
      <c r="L56" s="10"/>
      <c r="M56" s="10"/>
      <c r="N56" s="10"/>
      <c r="O56" s="10"/>
      <c r="P56" s="10"/>
    </row>
    <row r="57" spans="1:18" x14ac:dyDescent="0.2">
      <c r="A57" s="10"/>
      <c r="B57" s="10"/>
      <c r="C57" s="10"/>
      <c r="D57" s="10"/>
      <c r="E57" s="10"/>
      <c r="F57" s="10"/>
      <c r="G57" s="10"/>
      <c r="H57" s="10"/>
      <c r="I57" s="10"/>
      <c r="J57" s="10"/>
      <c r="K57" s="10"/>
      <c r="L57" s="10"/>
      <c r="M57" s="10"/>
      <c r="N57" s="10"/>
      <c r="O57" s="10"/>
      <c r="P57" s="10"/>
    </row>
    <row r="58" spans="1:18" x14ac:dyDescent="0.2">
      <c r="A58" s="5" t="s">
        <v>40</v>
      </c>
      <c r="B58" s="10"/>
      <c r="C58" s="183">
        <f>'Kops a'!C61:H61</f>
        <v>0</v>
      </c>
      <c r="D58" s="183"/>
      <c r="E58" s="183"/>
      <c r="F58" s="183"/>
      <c r="G58" s="183"/>
      <c r="H58" s="183"/>
      <c r="I58" s="10"/>
      <c r="J58" s="10"/>
      <c r="K58" s="10"/>
      <c r="L58" s="10"/>
      <c r="M58" s="10"/>
      <c r="N58" s="10"/>
      <c r="O58" s="10"/>
      <c r="P58" s="10"/>
    </row>
    <row r="59" spans="1:18" x14ac:dyDescent="0.2">
      <c r="A59" s="10"/>
      <c r="B59" s="10"/>
      <c r="C59" s="148" t="s">
        <v>15</v>
      </c>
      <c r="D59" s="148"/>
      <c r="E59" s="148"/>
      <c r="F59" s="148"/>
      <c r="G59" s="148"/>
      <c r="H59" s="148"/>
      <c r="I59" s="10"/>
      <c r="J59" s="10"/>
      <c r="K59" s="10"/>
      <c r="L59" s="10"/>
      <c r="M59" s="10"/>
      <c r="N59" s="10"/>
      <c r="O59" s="10"/>
      <c r="P59" s="10"/>
    </row>
    <row r="60" spans="1:18" x14ac:dyDescent="0.2">
      <c r="A60" s="10"/>
      <c r="B60" s="10"/>
      <c r="C60" s="10"/>
      <c r="D60" s="10"/>
      <c r="E60" s="10"/>
      <c r="F60" s="10"/>
      <c r="G60" s="10"/>
      <c r="H60" s="10"/>
      <c r="I60" s="10"/>
      <c r="J60" s="10"/>
      <c r="K60" s="10"/>
      <c r="L60" s="10"/>
      <c r="M60" s="10"/>
      <c r="N60" s="10"/>
      <c r="O60" s="10"/>
      <c r="P60" s="10"/>
    </row>
    <row r="61" spans="1:18" x14ac:dyDescent="0.2">
      <c r="A61" s="32" t="s">
        <v>58</v>
      </c>
      <c r="B61" s="33"/>
      <c r="C61" s="34">
        <f>'Kops a'!C64</f>
        <v>0</v>
      </c>
      <c r="D61" s="33"/>
      <c r="E61" s="10"/>
      <c r="F61" s="10"/>
      <c r="G61" s="10"/>
      <c r="H61" s="10"/>
      <c r="I61" s="10"/>
      <c r="J61" s="10"/>
      <c r="K61" s="10"/>
      <c r="L61" s="10"/>
      <c r="M61" s="10"/>
      <c r="N61" s="10"/>
      <c r="O61" s="10"/>
      <c r="P61" s="10"/>
    </row>
    <row r="62" spans="1:18" x14ac:dyDescent="0.2">
      <c r="A62" s="10"/>
      <c r="B62" s="10"/>
      <c r="C62" s="10"/>
      <c r="D62" s="10"/>
      <c r="E62" s="10"/>
      <c r="F62" s="10"/>
      <c r="G62" s="10"/>
      <c r="H62" s="10"/>
      <c r="I62" s="10"/>
      <c r="J62" s="10"/>
      <c r="K62" s="10"/>
      <c r="L62" s="10"/>
      <c r="M62" s="10"/>
      <c r="N62" s="10"/>
      <c r="O62" s="10"/>
      <c r="P62" s="10"/>
    </row>
    <row r="63" spans="1:18" s="124" customFormat="1" ht="13.2" customHeight="1" x14ac:dyDescent="0.25">
      <c r="A63" s="140" t="s">
        <v>90</v>
      </c>
      <c r="B63" s="59"/>
      <c r="C63" s="59"/>
      <c r="D63" s="59"/>
      <c r="E63" s="59"/>
      <c r="F63" s="59"/>
      <c r="G63" s="59"/>
      <c r="H63" s="59"/>
      <c r="I63" s="59"/>
      <c r="J63" s="59"/>
      <c r="K63" s="59"/>
      <c r="L63" s="59"/>
      <c r="M63" s="59"/>
      <c r="N63" s="59"/>
      <c r="O63" s="59"/>
    </row>
    <row r="64" spans="1:18" customFormat="1" ht="14.4" customHeight="1" x14ac:dyDescent="0.3">
      <c r="A64" s="59" t="s">
        <v>182</v>
      </c>
      <c r="B64" s="59"/>
      <c r="C64" s="59"/>
      <c r="D64" s="59"/>
      <c r="E64" s="59"/>
      <c r="F64" s="59"/>
      <c r="G64" s="59"/>
      <c r="H64" s="59"/>
      <c r="I64" s="59"/>
      <c r="J64" s="59"/>
      <c r="K64" s="59"/>
      <c r="L64" s="59"/>
      <c r="M64" s="59"/>
      <c r="N64" s="59"/>
      <c r="O64" s="59"/>
    </row>
    <row r="65" spans="1:19" customFormat="1" ht="14.4" customHeight="1" x14ac:dyDescent="0.3">
      <c r="A65" s="59" t="s">
        <v>183</v>
      </c>
      <c r="B65" s="59"/>
      <c r="C65" s="59"/>
      <c r="D65" s="59"/>
      <c r="E65" s="59"/>
      <c r="F65" s="59"/>
      <c r="G65" s="59"/>
      <c r="H65" s="59"/>
      <c r="I65" s="59"/>
      <c r="J65" s="59"/>
      <c r="K65" s="59"/>
      <c r="L65" s="59"/>
      <c r="M65" s="59"/>
      <c r="N65" s="59"/>
      <c r="O65" s="59"/>
    </row>
    <row r="66" spans="1:19" customFormat="1" ht="14.4" customHeight="1" x14ac:dyDescent="0.3">
      <c r="A66" s="59" t="s">
        <v>184</v>
      </c>
      <c r="B66" s="59"/>
      <c r="C66" s="59"/>
      <c r="D66" s="59"/>
      <c r="E66" s="59"/>
      <c r="F66" s="59"/>
      <c r="G66" s="59"/>
      <c r="H66" s="59"/>
      <c r="I66" s="59"/>
      <c r="J66" s="59"/>
      <c r="K66" s="59"/>
      <c r="L66" s="59"/>
      <c r="M66" s="59"/>
      <c r="N66" s="59"/>
      <c r="O66" s="59"/>
    </row>
    <row r="67" spans="1:19" customFormat="1" ht="24.6" customHeight="1" x14ac:dyDescent="0.3">
      <c r="A67" s="180" t="s">
        <v>185</v>
      </c>
      <c r="B67" s="180"/>
      <c r="C67" s="180"/>
      <c r="D67" s="180"/>
      <c r="E67" s="180"/>
      <c r="F67" s="180"/>
      <c r="G67" s="180"/>
      <c r="H67" s="180"/>
      <c r="I67" s="180"/>
      <c r="J67" s="180"/>
      <c r="K67" s="180"/>
      <c r="L67" s="180"/>
      <c r="M67" s="180"/>
      <c r="N67" s="180"/>
      <c r="O67" s="180"/>
      <c r="P67" s="180"/>
      <c r="Q67" s="12"/>
      <c r="R67" s="12"/>
      <c r="S67" s="12"/>
    </row>
  </sheetData>
  <mergeCells count="23">
    <mergeCell ref="A52:K52"/>
    <mergeCell ref="D7:L7"/>
    <mergeCell ref="C2:I2"/>
    <mergeCell ref="C3:I3"/>
    <mergeCell ref="C4:I4"/>
    <mergeCell ref="D5:L5"/>
    <mergeCell ref="D6:L6"/>
    <mergeCell ref="D8:L8"/>
    <mergeCell ref="A9:F9"/>
    <mergeCell ref="J9:M9"/>
    <mergeCell ref="N9:O9"/>
    <mergeCell ref="A12:A13"/>
    <mergeCell ref="B12:B13"/>
    <mergeCell ref="C12:C13"/>
    <mergeCell ref="D12:D13"/>
    <mergeCell ref="E12:E13"/>
    <mergeCell ref="F12:K12"/>
    <mergeCell ref="L12:P12"/>
    <mergeCell ref="C55:H55"/>
    <mergeCell ref="C56:H56"/>
    <mergeCell ref="C58:H58"/>
    <mergeCell ref="C59:H59"/>
    <mergeCell ref="A67:P67"/>
  </mergeCells>
  <conditionalFormatting sqref="A14:E14 I15:J37 A15:G37 A41:G45 I41:J45 I47:J51 A47:G51">
    <cfRule type="cellIs" dxfId="27" priority="42" operator="equal">
      <formula>0</formula>
    </cfRule>
  </conditionalFormatting>
  <conditionalFormatting sqref="N9:O9 K14:P37 H14:H37 H41:H45 K41:P45 K47:P51 H47:H51">
    <cfRule type="cellIs" dxfId="26" priority="41" operator="equal">
      <formula>0</formula>
    </cfRule>
  </conditionalFormatting>
  <conditionalFormatting sqref="C2:I2">
    <cfRule type="cellIs" dxfId="25" priority="40" operator="equal">
      <formula>0</formula>
    </cfRule>
  </conditionalFormatting>
  <conditionalFormatting sqref="O10">
    <cfRule type="cellIs" dxfId="24" priority="39" operator="equal">
      <formula>"20__. gada __. _________"</formula>
    </cfRule>
  </conditionalFormatting>
  <conditionalFormatting sqref="L52:P52">
    <cfRule type="cellIs" dxfId="23" priority="38" operator="equal">
      <formula>0</formula>
    </cfRule>
  </conditionalFormatting>
  <conditionalFormatting sqref="C4:I4">
    <cfRule type="cellIs" dxfId="22" priority="37" operator="equal">
      <formula>0</formula>
    </cfRule>
  </conditionalFormatting>
  <conditionalFormatting sqref="D5:L8">
    <cfRule type="cellIs" dxfId="21" priority="36" operator="equal">
      <formula>0</formula>
    </cfRule>
  </conditionalFormatting>
  <conditionalFormatting sqref="P10">
    <cfRule type="cellIs" dxfId="20" priority="35" operator="equal">
      <formula>"20__. gada __. _________"</formula>
    </cfRule>
  </conditionalFormatting>
  <conditionalFormatting sqref="D1">
    <cfRule type="cellIs" dxfId="19" priority="30" operator="equal">
      <formula>0</formula>
    </cfRule>
  </conditionalFormatting>
  <conditionalFormatting sqref="A9:F9">
    <cfRule type="containsText" dxfId="18" priority="29" operator="containsText" text="Tāme sastādīta  20__. gada tirgus cenās, pamatojoties uz ___ daļas rasējumiem">
      <formula>NOT(ISERROR(SEARCH("Tāme sastādīta  20__. gada tirgus cenās, pamatojoties uz ___ daļas rasējumiem",A9)))</formula>
    </cfRule>
  </conditionalFormatting>
  <conditionalFormatting sqref="A52:K52">
    <cfRule type="containsText" dxfId="17" priority="28" operator="containsText" text="Tiešās izmaksas kopā, t. sk. darba devēja sociālais nodoklis __.__% ">
      <formula>NOT(ISERROR(SEARCH("Tiešās izmaksas kopā, t. sk. darba devēja sociālais nodoklis __.__% ",A52)))</formula>
    </cfRule>
  </conditionalFormatting>
  <conditionalFormatting sqref="F14:G14">
    <cfRule type="cellIs" dxfId="16" priority="27" operator="equal">
      <formula>0</formula>
    </cfRule>
  </conditionalFormatting>
  <conditionalFormatting sqref="I14:J14">
    <cfRule type="cellIs" dxfId="15" priority="26" operator="equal">
      <formula>0</formula>
    </cfRule>
  </conditionalFormatting>
  <conditionalFormatting sqref="I46:J46 A46:G46">
    <cfRule type="cellIs" dxfId="14" priority="25" operator="equal">
      <formula>0</formula>
    </cfRule>
  </conditionalFormatting>
  <conditionalFormatting sqref="K46:P46 H46">
    <cfRule type="cellIs" dxfId="13" priority="24" operator="equal">
      <formula>0</formula>
    </cfRule>
  </conditionalFormatting>
  <conditionalFormatting sqref="I38:J38 A38:C38 E38:G38">
    <cfRule type="cellIs" dxfId="12" priority="13" operator="equal">
      <formula>0</formula>
    </cfRule>
  </conditionalFormatting>
  <conditionalFormatting sqref="K38:P38 H38">
    <cfRule type="cellIs" dxfId="11" priority="12" operator="equal">
      <formula>0</formula>
    </cfRule>
  </conditionalFormatting>
  <conditionalFormatting sqref="D38">
    <cfRule type="cellIs" dxfId="10" priority="11" operator="equal">
      <formula>0</formula>
    </cfRule>
  </conditionalFormatting>
  <conditionalFormatting sqref="I39:J39 A39:C39 F39:G39">
    <cfRule type="cellIs" dxfId="9" priority="10" operator="equal">
      <formula>0</formula>
    </cfRule>
  </conditionalFormatting>
  <conditionalFormatting sqref="K39:P39 H39">
    <cfRule type="cellIs" dxfId="8" priority="9" operator="equal">
      <formula>0</formula>
    </cfRule>
  </conditionalFormatting>
  <conditionalFormatting sqref="D39:E39">
    <cfRule type="cellIs" dxfId="7" priority="8" operator="equal">
      <formula>0</formula>
    </cfRule>
  </conditionalFormatting>
  <conditionalFormatting sqref="I40:J40 A40:C40 F40:G40">
    <cfRule type="cellIs" dxfId="6" priority="7" operator="equal">
      <formula>0</formula>
    </cfRule>
  </conditionalFormatting>
  <conditionalFormatting sqref="K40:P40 H40">
    <cfRule type="cellIs" dxfId="5" priority="6" operator="equal">
      <formula>0</formula>
    </cfRule>
  </conditionalFormatting>
  <conditionalFormatting sqref="D40:E40">
    <cfRule type="cellIs" dxfId="4" priority="5" operator="equal">
      <formula>0</formula>
    </cfRule>
  </conditionalFormatting>
  <conditionalFormatting sqref="C58:H58">
    <cfRule type="cellIs" dxfId="3" priority="3" operator="equal">
      <formula>0</formula>
    </cfRule>
  </conditionalFormatting>
  <conditionalFormatting sqref="C55:H55">
    <cfRule type="cellIs" dxfId="2" priority="2" operator="equal">
      <formula>0</formula>
    </cfRule>
  </conditionalFormatting>
  <conditionalFormatting sqref="C58:H58 C61 C55:H55">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scale="81" fitToHeight="0" orientation="landscape" r:id="rId1"/>
  <rowBreaks count="1" manualBreakCount="1">
    <brk id="36" max="15" man="1"/>
  </rowBreaks>
  <extLst>
    <ext xmlns:x14="http://schemas.microsoft.com/office/spreadsheetml/2009/9/main" uri="{78C0D931-6437-407d-A8EE-F0AAD7539E65}">
      <x14:conditionalFormattings>
        <x14:conditionalFormatting xmlns:xm="http://schemas.microsoft.com/office/excel/2006/main">
          <x14:cfRule type="containsText" priority="4" operator="containsText" id="{07465CF6-CBA4-4633-A315-899682D6B6EF}">
            <xm:f>NOT(ISERROR(SEARCH("Sertifikāta Nr. _________________________________",A61)))</xm:f>
            <xm:f>"Sertifikāta Nr. _________________________________"</xm:f>
            <x14:dxf>
              <font>
                <color auto="1"/>
              </font>
              <fill>
                <patternFill>
                  <bgColor rgb="FFC6EFCE"/>
                </patternFill>
              </fill>
            </x14:dxf>
          </x14:cfRule>
          <xm:sqref>A61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468821-a04a-411c-9eed-123a93a8baaf">
      <Terms xmlns="http://schemas.microsoft.com/office/infopath/2007/PartnerControls"/>
    </lcf76f155ced4ddcb4097134ff3c332f>
    <TaxCatchAll xmlns="2bd03965-5d1f-4f0d-8722-7e3bbdd1d8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26A8D54D406D3448B8D6BE64502F4A62" ma:contentTypeVersion="18" ma:contentTypeDescription="Izveidot jaunu dokumentu." ma:contentTypeScope="" ma:versionID="1be3f4690abb7c8ad8214c1c8e644cab">
  <xsd:schema xmlns:xsd="http://www.w3.org/2001/XMLSchema" xmlns:xs="http://www.w3.org/2001/XMLSchema" xmlns:p="http://schemas.microsoft.com/office/2006/metadata/properties" xmlns:ns2="2bd03965-5d1f-4f0d-8722-7e3bbdd1d806" xmlns:ns3="98468821-a04a-411c-9eed-123a93a8baaf" targetNamespace="http://schemas.microsoft.com/office/2006/metadata/properties" ma:root="true" ma:fieldsID="78c4c00efabc0556c0b39996f1f4a570" ns2:_="" ns3:_="">
    <xsd:import namespace="2bd03965-5d1f-4f0d-8722-7e3bbdd1d806"/>
    <xsd:import namespace="98468821-a04a-411c-9eed-123a93a8ba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03965-5d1f-4f0d-8722-7e3bbdd1d806"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21" nillable="true" ma:displayName="Taxonomy Catch All Column" ma:hidden="true" ma:list="{fc995447-6263-4e8a-8ce7-174cf04b60f7}" ma:internalName="TaxCatchAll" ma:showField="CatchAllData" ma:web="2bd03965-5d1f-4f0d-8722-7e3bbdd1d8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468821-a04a-411c-9eed-123a93a8ba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ttēlu atzīmes" ma:readOnly="false" ma:fieldId="{5cf76f15-5ced-4ddc-b409-7134ff3c332f}" ma:taxonomyMulti="true" ma:sspId="b95b7d1a-4f9f-40a9-bdb2-ffa1698660e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62C171-1F1B-4AF2-BC16-CB3886C79AEC}">
  <ds:schemaRefs>
    <ds:schemaRef ds:uri="http://schemas.microsoft.com/office/2006/metadata/properties"/>
    <ds:schemaRef ds:uri="http://schemas.microsoft.com/office/infopath/2007/PartnerControls"/>
    <ds:schemaRef ds:uri="98468821-a04a-411c-9eed-123a93a8baaf"/>
    <ds:schemaRef ds:uri="2bd03965-5d1f-4f0d-8722-7e3bbdd1d806"/>
  </ds:schemaRefs>
</ds:datastoreItem>
</file>

<file path=customXml/itemProps2.xml><?xml version="1.0" encoding="utf-8"?>
<ds:datastoreItem xmlns:ds="http://schemas.openxmlformats.org/officeDocument/2006/customXml" ds:itemID="{0236DEF0-34B7-4807-B99E-7A72295D9076}">
  <ds:schemaRefs>
    <ds:schemaRef ds:uri="http://schemas.microsoft.com/sharepoint/v3/contenttype/forms"/>
  </ds:schemaRefs>
</ds:datastoreItem>
</file>

<file path=customXml/itemProps3.xml><?xml version="1.0" encoding="utf-8"?>
<ds:datastoreItem xmlns:ds="http://schemas.openxmlformats.org/officeDocument/2006/customXml" ds:itemID="{5848529E-B235-49BE-B5C4-F46096432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03965-5d1f-4f0d-8722-7e3bbdd1d806"/>
    <ds:schemaRef ds:uri="98468821-a04a-411c-9eed-123a93a8b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6</vt:i4>
      </vt:variant>
      <vt:variant>
        <vt:lpstr>Diapazoni ar nosaukumiem</vt:lpstr>
      </vt:variant>
      <vt:variant>
        <vt:i4>2</vt:i4>
      </vt:variant>
    </vt:vector>
  </HeadingPairs>
  <TitlesOfParts>
    <vt:vector size="8" baseType="lpstr">
      <vt:lpstr>Kopt a</vt:lpstr>
      <vt:lpstr>Kops a</vt:lpstr>
      <vt:lpstr>Lt1</vt:lpstr>
      <vt:lpstr>Lt2</vt:lpstr>
      <vt:lpstr>Lt3</vt:lpstr>
      <vt:lpstr>Lt4</vt:lpstr>
      <vt:lpstr>'Kops a'!Drukas_apgabals</vt:lpstr>
      <vt:lpstr>'Kopt a'!Drukas_apgabals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Zane Zaķe</dc:creator>
  <cp:keywords/>
  <dc:description/>
  <cp:lastModifiedBy>Zane Skulte</cp:lastModifiedBy>
  <cp:revision/>
  <cp:lastPrinted>2022-08-10T08:13:52Z</cp:lastPrinted>
  <dcterms:created xsi:type="dcterms:W3CDTF">2019-03-11T11:42:22Z</dcterms:created>
  <dcterms:modified xsi:type="dcterms:W3CDTF">2023-08-18T11:30:12Z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0x01010026A8D54D406D3448B8D6BE64502F4A62</vt:lpwstr>
  </property>
  <property fmtid="{D5CDD505-2E9C-101B-9397-08002B2CF9AE}" pid="3" name="MediaServiceImageTags">
    <vt:lpwstr/>
  </property>
</Properties>
</file>