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w.lv\dati\G-disks\PersonInfo\IVD\IEPIRKUMI\ATKLATI_KONKURSI\2023\RŪ-2023_63 Ēku bitumena jumtu remonta darbi (AK)\Nolikums\"/>
    </mc:Choice>
  </mc:AlternateContent>
  <xr:revisionPtr revIDLastSave="0" documentId="8_{7F17ED35-0897-4E06-92E1-D9E8D1ECCEBD}" xr6:coauthVersionLast="47" xr6:coauthVersionMax="47" xr10:uidLastSave="{00000000-0000-0000-0000-000000000000}"/>
  <bookViews>
    <workbookView xWindow="-108" yWindow="-108" windowWidth="23256" windowHeight="12576" activeTab="2" xr2:uid="{11CBFDC7-A893-4A9D-8319-58DE4A0E363A}"/>
  </bookViews>
  <sheets>
    <sheet name="Koptāme" sheetId="1" r:id="rId1"/>
    <sheet name="Kopsavilkums" sheetId="17" r:id="rId2"/>
    <sheet name="Glv.raž.korp.Dzintara 60" sheetId="10" r:id="rId3"/>
    <sheet name="Filtru ēka Bauskas 209" sheetId="13" r:id="rId4"/>
    <sheet name="Sūkņu stacija Bauskas 209" sheetId="16" r:id="rId5"/>
  </sheets>
  <externalReferences>
    <externalReference r:id="rId6"/>
    <externalReference r:id="rId7"/>
    <externalReference r:id="rId8"/>
    <externalReference r:id="rId9"/>
    <externalReference r:id="rId10"/>
  </externalReferences>
  <definedNames>
    <definedName name="___xlnm.Print_Area">#REF!</definedName>
    <definedName name="___xlnm.Print_Area_1">#REF!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Titles">#REF!</definedName>
    <definedName name="___xlnm.Print_Titles_1">#REF!</definedName>
    <definedName name="___xlnm.Print_Titles_2">#REF!</definedName>
    <definedName name="__xlnm.Print_Area">"#REF!"</definedName>
    <definedName name="__xlnm.Print_Area_1">"#REF!"</definedName>
    <definedName name="__xlnm.Print_Area_1_1">"#REF!"</definedName>
    <definedName name="__xlnm.Print_Area_1_1_1">"#REF!"</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0">#REF!</definedName>
    <definedName name="__xlnm.Print_Area_21">#REF!</definedName>
    <definedName name="__xlnm.Print_Area_22">#REF!</definedName>
    <definedName name="__xlnm.Print_Area_3">"#REF!"</definedName>
    <definedName name="__xlnm.Print_Area_3_1">"#REF!"</definedName>
    <definedName name="__xlnm.Print_Area_4">"#REF!"</definedName>
    <definedName name="__xlnm.Print_Area_4_1">"#REF!"</definedName>
    <definedName name="__xlnm.Print_Area_5">#REF!</definedName>
    <definedName name="__xlnm.Print_Area_6">"#REF!"</definedName>
    <definedName name="__xlnm.Print_Area_6_1">"#REF!"</definedName>
    <definedName name="__xlnm.Print_Area_7">"#REF!"</definedName>
    <definedName name="__xlnm.Print_Area_7_1">"#REF!"</definedName>
    <definedName name="__xlnm.Print_Area_8">#REF!</definedName>
    <definedName name="__xlnm.Print_Area_9">#REF!</definedName>
    <definedName name="__xlnm.Print_Titles">"#REF!"</definedName>
    <definedName name="__xlnm.Print_Titles_1">"#REF!"</definedName>
    <definedName name="__xlnm.Print_Titles_1_1">"#REF!"</definedName>
    <definedName name="__xlnm.Print_Titles_1_1_1">"#REF!"</definedName>
    <definedName name="__xlnm.Print_Titles_2">"#REF!"</definedName>
    <definedName name="__xlnm.Print_Titles_2_1">"#REF!"</definedName>
    <definedName name="__xlnm.Print_Titles_3">"#REF!"</definedName>
    <definedName name="__xlnm.Print_Titles_3_1">"#REF!"</definedName>
    <definedName name="__xlnm.Print_Titles_4">"#REF!"</definedName>
    <definedName name="__xlnm.Print_Titles_4_1">"#REF!"</definedName>
    <definedName name="__xlnm.Print_Titles_5">"#REF!"</definedName>
    <definedName name="__xlnm.Print_Titles_5_1">"#REF!"</definedName>
    <definedName name="_brm2">[1]Taul4!$E$3</definedName>
    <definedName name="_xlnm._FilterDatabase" localSheetId="3" hidden="1">'Filtru ēka Bauskas 209'!$A$8:$P$24</definedName>
    <definedName name="_xlnm._FilterDatabase" localSheetId="2" hidden="1">'Glv.raž.korp.Dzintara 60'!$A$8:$P$35</definedName>
    <definedName name="A">'[2]2'!$A$1</definedName>
    <definedName name="aaaa">#REF!</definedName>
    <definedName name="aaaaa">#REF!</definedName>
    <definedName name="AKZ_Angebot">#REF!</definedName>
    <definedName name="AKZ_Auftrag">#REF!</definedName>
    <definedName name="Ang._Datum">#REF!</definedName>
    <definedName name="Auftr._Datum">#REF!</definedName>
    <definedName name="Bearbeiter">#REF!</definedName>
    <definedName name="bruttonelio">[1]Taul4!$E$3</definedName>
    <definedName name="Cent_Stacija">#REF!</definedName>
    <definedName name="code">#REF!</definedName>
    <definedName name="d">#REF!</definedName>
    <definedName name="da">'[3]Tāme Nr.11'!#REF!</definedName>
    <definedName name="_xlnm.Print_Area" localSheetId="1">Kopsavilkums!$A$1:$G$33</definedName>
    <definedName name="_xlnm.Print_Area">#N/A</definedName>
    <definedName name="_xlnm.Print_Titles" localSheetId="3">'Filtru ēka Bauskas 209'!$6:$7</definedName>
    <definedName name="_xlnm.Print_Titles" localSheetId="2">'Glv.raž.korp.Dzintara 60'!$6:$7</definedName>
    <definedName name="_xlnm.Print_Titles" localSheetId="1">Kopsavilkums!$13:$15</definedName>
    <definedName name="eur">#REF!</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#REF!</definedName>
    <definedName name="Excel_BuiltIn_Print_Area_5_1">#REF!</definedName>
    <definedName name="Excel_BuiltIn_Print_Area_50">#REF!</definedName>
    <definedName name="Excel_BuiltIn_Print_Area_6">"#REF!"</definedName>
    <definedName name="Excel_BuiltIn_Print_Area_6_1">"#REF!"</definedName>
    <definedName name="Excel_BuiltIn_Print_Area_6_1_1">#REF!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9">#REF!</definedName>
    <definedName name="Excel_BuiltIn_Print_Area_9_1">#REF!</definedName>
    <definedName name="Excel_BuiltIn_Print_Titles">#REF!</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0">#REF!</definedName>
    <definedName name="Excel_BuiltIn_Print_Titles_21">#REF!</definedName>
    <definedName name="Excel_BuiltIn_Print_Titles_22">#REF!</definedName>
    <definedName name="Excel_BuiltIn_Print_Titles_23">#REF!</definedName>
    <definedName name="Excel_BuiltIn_Print_Titles_24">#REF!</definedName>
    <definedName name="Excel_BuiltIn_Print_Titles_25">#REF!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5">#REF!</definedName>
    <definedName name="Excel_BuiltIn_Print_Titles_5_1">"#REF!"</definedName>
    <definedName name="Excel_BuiltIn_Print_Titles_5_1_1">"#REF!"</definedName>
    <definedName name="Excel_BuiltIn_Print_Titles_6">#REF!</definedName>
    <definedName name="Excel_BuiltIn_Print_Titles_7">#REF!</definedName>
    <definedName name="Excel_BuiltIn_Print_Titles_8">#REF!</definedName>
    <definedName name="Excel_BuiltIn_Print_Titles_9">#REF!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kate">#REF!</definedName>
    <definedName name="koef_d_tel">[4]VS!#REF!</definedName>
    <definedName name="KOEF_d_telSANDRA">[5]VS!#REF!</definedName>
    <definedName name="koef_d_tv">#REF!</definedName>
    <definedName name="koef_Darbs">#REF!</definedName>
    <definedName name="koef_m_tel">[4]VS!#REF!</definedName>
    <definedName name="koef_m_tv">#REF!</definedName>
    <definedName name="Koeficients">#REF!</definedName>
    <definedName name="lapa">#REF!</definedName>
    <definedName name="meh">'[3]Tāme Nr.11'!#REF!</definedName>
    <definedName name="P">#REF!</definedName>
    <definedName name="PRINT_AREA_MI">#N/A</definedName>
    <definedName name="Projektname">#REF!</definedName>
    <definedName name="risk">#REF!</definedName>
    <definedName name="sum">#REF!</definedName>
    <definedName name="Tabula">#REF!</definedName>
    <definedName name="tikli">#REF!</definedName>
    <definedName name="tikli2">[4]VS!#REF!</definedName>
    <definedName name="Titul">#REF!</definedName>
    <definedName name="Währungsfaktor">#REF!</definedName>
    <definedName name="Z_83795769_38C4_11D4_84F6_00002145AA87_.wvu.PrintArea">#REF!</definedName>
    <definedName name="Z_83795769_38C4_11D4_84F6_00002145AA87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7" l="1"/>
  <c r="G16" i="17"/>
  <c r="D18" i="17"/>
  <c r="E17" i="17"/>
  <c r="C17" i="17" s="1"/>
  <c r="F17" i="17"/>
  <c r="D17" i="17"/>
  <c r="E16" i="17"/>
  <c r="F16" i="17"/>
  <c r="D16" i="17"/>
  <c r="B18" i="17"/>
  <c r="B17" i="17"/>
  <c r="B16" i="17"/>
  <c r="L25" i="16"/>
  <c r="G18" i="17" s="1"/>
  <c r="M25" i="16"/>
  <c r="N25" i="16"/>
  <c r="E18" i="17" s="1"/>
  <c r="O25" i="16"/>
  <c r="F18" i="17" s="1"/>
  <c r="P25" i="16"/>
  <c r="L24" i="13"/>
  <c r="M24" i="13"/>
  <c r="N24" i="13"/>
  <c r="P24" i="13" s="1"/>
  <c r="O24" i="13"/>
  <c r="L35" i="10"/>
  <c r="M35" i="10"/>
  <c r="N35" i="10"/>
  <c r="O35" i="10"/>
  <c r="C15" i="17"/>
  <c r="D15" i="17" s="1"/>
  <c r="E15" i="17" s="1"/>
  <c r="F15" i="17" s="1"/>
  <c r="G15" i="17" s="1"/>
  <c r="P35" i="10" l="1"/>
  <c r="C18" i="17"/>
  <c r="E19" i="17"/>
  <c r="D19" i="17"/>
  <c r="C16" i="17"/>
  <c r="F19" i="17"/>
  <c r="G19" i="17"/>
  <c r="C19" i="17" l="1"/>
  <c r="C9" i="17"/>
  <c r="C22" i="17" l="1"/>
  <c r="C23" i="17" s="1"/>
  <c r="C20" i="17"/>
  <c r="C21" i="17" s="1"/>
  <c r="C8" i="17" l="1"/>
  <c r="C9" i="1"/>
  <c r="C10" i="1" s="1"/>
  <c r="C11" i="1" s="1"/>
</calcChain>
</file>

<file path=xl/sharedStrings.xml><?xml version="1.0" encoding="utf-8"?>
<sst xmlns="http://schemas.openxmlformats.org/spreadsheetml/2006/main" count="228" uniqueCount="95">
  <si>
    <t>Finanšu piedāvājumu veidne</t>
  </si>
  <si>
    <t>Nr.p.k.</t>
  </si>
  <si>
    <t>Objekta nosaukums</t>
  </si>
  <si>
    <r>
      <t>Objekta izmaksas (</t>
    </r>
    <r>
      <rPr>
        <i/>
        <sz val="12"/>
        <rFont val="Times New Roman"/>
        <family val="1"/>
        <charset val="186"/>
      </rPr>
      <t>euro</t>
    </r>
    <r>
      <rPr>
        <sz val="12"/>
        <rFont val="Times New Roman"/>
        <family val="1"/>
        <charset val="186"/>
      </rPr>
      <t xml:space="preserve">) </t>
    </r>
  </si>
  <si>
    <t>PVN 21%</t>
  </si>
  <si>
    <t>m</t>
  </si>
  <si>
    <t>summa 
(EUR)</t>
  </si>
  <si>
    <t>mehānismi
 (EUR)</t>
  </si>
  <si>
    <t>materiāli 
(EUR)</t>
  </si>
  <si>
    <t>darba alga 
(EUR)</t>
  </si>
  <si>
    <t>darb-
ietilpība 
(c/h)</t>
  </si>
  <si>
    <t>kopā (EUR)</t>
  </si>
  <si>
    <t>darba 
samaksas 
likme 
(EUR/h)</t>
  </si>
  <si>
    <t>laika norma
 (ch)</t>
  </si>
  <si>
    <t>Dau-
dzums</t>
  </si>
  <si>
    <t>Mēr-
vienība</t>
  </si>
  <si>
    <t>Darba nosaukums</t>
  </si>
  <si>
    <t>Sadaļa</t>
  </si>
  <si>
    <t>Kopējās izmaksas</t>
  </si>
  <si>
    <t>Vienības izmaksas</t>
  </si>
  <si>
    <t>Objekts:</t>
  </si>
  <si>
    <t xml:space="preserve">Bitumena jumta seguma remonts. </t>
  </si>
  <si>
    <t>gab</t>
  </si>
  <si>
    <t xml:space="preserve">Ventilācijas aeratoru ALIPAI-110 vai analogu uzstādīšana  </t>
  </si>
  <si>
    <t>Palīgmateriāli</t>
  </si>
  <si>
    <t>vien.</t>
  </si>
  <si>
    <t>Būvgružu izvešana</t>
  </si>
  <si>
    <t>vien</t>
  </si>
  <si>
    <t>Teritorijas sakopšana</t>
  </si>
  <si>
    <t>kompl</t>
  </si>
  <si>
    <t xml:space="preserve">Propāna gāze </t>
  </si>
  <si>
    <t>Jumta virsmas sagatavošana jauna seguma ieklāšanai.</t>
  </si>
  <si>
    <t>Jumta seguma virsmas attīrīšana</t>
  </si>
  <si>
    <t>Parapeta apšuvuma demontāža, tai skaitā skārda loksnes, koka latas</t>
  </si>
  <si>
    <t xml:space="preserve">Parapeta apdare ar skārdu, tai skaitā skārda loksnes (b=800mm), koka latas  </t>
  </si>
  <si>
    <t>gb</t>
  </si>
  <si>
    <t>Cinkotā skārda noseglīstu demontāža pie sienas</t>
  </si>
  <si>
    <t>Ūdens savācēja uzstādīšana jumta iekšējai notekai</t>
  </si>
  <si>
    <t>Vertikālo virsmu apmetuma remonts</t>
  </si>
  <si>
    <t>Cinkotā skārda noseglīstu montāža pie sienas</t>
  </si>
  <si>
    <t>Jumta seguma apakšklāja uzkausēšana horizontālām un vertikālām virsmām</t>
  </si>
  <si>
    <t>Jumta seguma virsklāja uzkausēšana horizontālām un vertikālām virsmām</t>
  </si>
  <si>
    <t>(būvdarbu veids vai konstruktīvā elementa nosaukums)</t>
  </si>
  <si>
    <t>Vispārceltnieciskie darbi, bitumena jumta seguma remonts</t>
  </si>
  <si>
    <t>Objekta nosaukums:  Jumtu seguma remonts  SIA,,Rīgas ūdens" ēkām</t>
  </si>
  <si>
    <t>Tiešās izmaksas kopā, t.sk.darba devēja sociālais nodoklis (23,59%)</t>
  </si>
  <si>
    <t>Ventilācijas izvadu metāla konstrukciju attīrīšana no rūsas, gruntēšana, krāsošana vai nomaiņa</t>
  </si>
  <si>
    <t>Jumta iekšējo noteku (horizontālo un vertikālo) demontāža</t>
  </si>
  <si>
    <t>Lietus ūdens iekšējo noteku PVCd110mm revīziju uzstādīšana</t>
  </si>
  <si>
    <t xml:space="preserve">Ārējo evakuācijas kāpņu nostiprināšana, attīrīšana no rūsas, gruntēšana, krāsošana </t>
  </si>
  <si>
    <r>
      <t>m</t>
    </r>
    <r>
      <rPr>
        <vertAlign val="superscript"/>
        <sz val="10"/>
        <rFont val="Times New Roman"/>
        <family val="1"/>
        <charset val="186"/>
      </rPr>
      <t>2</t>
    </r>
  </si>
  <si>
    <t xml:space="preserve">Ārējo evakuācijas kāpņu metināto šuvju  drošuma pārbaude, bojāto vietu metināšana </t>
  </si>
  <si>
    <t>Cinkotā skārda lāseņa demontāža</t>
  </si>
  <si>
    <t>Cinkotā skārda lāseņa montāža</t>
  </si>
  <si>
    <t>m2</t>
  </si>
  <si>
    <t>Jaunu jumta iekšējo noteku PVC d110mm montāža ar caurumu noblīvēšanu</t>
  </si>
  <si>
    <t>Apakšklāja materiāls ICOPAL Polar vai analogs svars 4.0 kg/m2, poliesters 160 gr/m2, biezums 3,0mm</t>
  </si>
  <si>
    <t xml:space="preserve">Virsklāja materiāls ICOPAL Zdunbit WF/7.5 vai analogs, svars 5.2 kg/m2, poliesters 200 gr./m2, biezums 4,4 mm </t>
  </si>
  <si>
    <t>Esošo metāla durvju demontāža, jaunu siltinātu metāla durvju (210x90cm) uzstādīšana, ailu apdare no abām pusēm.</t>
  </si>
  <si>
    <t>Esošā koka loga demontāža, jauna stikla pakešu loga plastmasas rāmī uzstādīšana (120x70cm), ailu apdare no abām pusēm</t>
  </si>
  <si>
    <t>kompl.</t>
  </si>
  <si>
    <t xml:space="preserve"> Galvenais ražošanas korpuss. </t>
  </si>
  <si>
    <t>Adrese: Dzintara iela 60, Rīgā, kad.apz.0100 108 0061 056</t>
  </si>
  <si>
    <t>Adrese: Bauskas iela 209, Rīga, kad.apz. 0100 119 0273 002</t>
  </si>
  <si>
    <t xml:space="preserve"> Filtru ēka. </t>
  </si>
  <si>
    <t xml:space="preserve">Ķieģeļu mūra remonts </t>
  </si>
  <si>
    <t xml:space="preserve"> Sūkņu stacija. </t>
  </si>
  <si>
    <t>Adrese: Bauskas iela 209, Rīga, kad.apz. 0100 119 0273 006</t>
  </si>
  <si>
    <t>Sastādīja: _____________________</t>
  </si>
  <si>
    <t>Pārbaudīja:_______________________</t>
  </si>
  <si>
    <t xml:space="preserve">Tāme sastādīta </t>
  </si>
  <si>
    <t xml:space="preserve">"Piezīmes:
1.Finanšu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algas izmaksas aprēķinu jāveic pēc formulas “laika norma x stundas likme = alga”.
4. Finanšu piedāvājumā katras pozīcijas algas, būvizstrādājumu un mehānismu kopējās izmaksas aprēķinu jāveic pēc formulas “kopējais apjoms x vienības izmaksas”."															</t>
  </si>
  <si>
    <t>Kopsavilkuma aprēķins</t>
  </si>
  <si>
    <t>Kopējā darbietilpība (c/h)</t>
  </si>
  <si>
    <t>Būvdarbu veids vai konstruktīvā elementa nosaukums</t>
  </si>
  <si>
    <t>Tāmes izmaksas</t>
  </si>
  <si>
    <t>Tai skaitā</t>
  </si>
  <si>
    <t>Darbietilpība (c/h)</t>
  </si>
  <si>
    <t>darba alga</t>
  </si>
  <si>
    <t>būvizstrādājumi</t>
  </si>
  <si>
    <t>mehānismi</t>
  </si>
  <si>
    <t>Kopā</t>
  </si>
  <si>
    <t xml:space="preserve">    Virsizdevumi ( %)</t>
  </si>
  <si>
    <t>t.sk. darba aizsardzība</t>
  </si>
  <si>
    <t xml:space="preserve">    Peļņa ( %) </t>
  </si>
  <si>
    <t>Pavisam kopā</t>
  </si>
  <si>
    <t>Tāme nr.3</t>
  </si>
  <si>
    <t>Tāme nr.1</t>
  </si>
  <si>
    <t>Tāme nr.2</t>
  </si>
  <si>
    <t>Būves nosaukums: Jumtu seguma remonts</t>
  </si>
  <si>
    <t>Objekta adrese: Dzintara iela 60, Bauskas iela 209</t>
  </si>
  <si>
    <t>Objekta nosaukums: Jumtu seguma remonts SIA "Rīgas ūdens"ēkām</t>
  </si>
  <si>
    <r>
      <t xml:space="preserve"> Par kopējo summu (</t>
    </r>
    <r>
      <rPr>
        <i/>
        <sz val="11"/>
        <rFont val="Times New Roman"/>
        <family val="1"/>
        <charset val="186"/>
      </rPr>
      <t>euro</t>
    </r>
    <r>
      <rPr>
        <sz val="11"/>
        <rFont val="Times New Roman"/>
        <family val="1"/>
        <charset val="186"/>
      </rPr>
      <t>)</t>
    </r>
  </si>
  <si>
    <t>Bitumena jumta seguma remonts</t>
  </si>
  <si>
    <t>Kopā ar PVN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</si>
</sst>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_);_(@_)"/>
    <numFmt numFmtId="165" formatCode="0.00_)"/>
    <numFmt numFmtId="166" formatCode="#,##0.00_ ;\-#,##0.00\ "/>
  </numFmts>
  <fonts count="34" x14ac:knownFonts="1">
    <font>
      <sz val="11"/>
      <color indexed="8"/>
      <name val="Calibri"/>
      <family val="2"/>
      <charset val="204"/>
    </font>
    <font>
      <sz val="12"/>
      <color theme="1"/>
      <name val="Times New Roman"/>
      <family val="2"/>
      <charset val="186"/>
    </font>
    <font>
      <sz val="10"/>
      <name val="Arial Narrow"/>
      <family val="2"/>
      <charset val="186"/>
    </font>
    <font>
      <u/>
      <sz val="10"/>
      <name val="Times New Roman"/>
      <family val="1"/>
      <charset val="186"/>
    </font>
    <font>
      <sz val="14"/>
      <name val="Times New Roman"/>
      <family val="1"/>
      <charset val="186"/>
    </font>
    <font>
      <sz val="11"/>
      <name val="Times New Roman"/>
      <family val="1"/>
      <charset val="186"/>
    </font>
    <font>
      <sz val="10"/>
      <name val="Times New Roman"/>
      <family val="1"/>
      <charset val="186"/>
    </font>
    <font>
      <sz val="12"/>
      <name val="Times New Roman"/>
      <family val="1"/>
      <charset val="186"/>
    </font>
    <font>
      <i/>
      <sz val="12"/>
      <name val="Times New Roman"/>
      <family val="1"/>
      <charset val="186"/>
    </font>
    <font>
      <sz val="10"/>
      <name val="Times New Roman"/>
      <family val="1"/>
      <charset val="204"/>
    </font>
    <font>
      <sz val="12"/>
      <name val="Times New Roman"/>
      <family val="1"/>
      <charset val="204"/>
    </font>
    <font>
      <vertAlign val="superscript"/>
      <sz val="10"/>
      <name val="Times New Roman"/>
      <family val="1"/>
      <charset val="204"/>
    </font>
    <font>
      <sz val="10"/>
      <name val="Arial"/>
      <family val="2"/>
      <charset val="186"/>
    </font>
    <font>
      <sz val="10"/>
      <name val="Arial"/>
      <family val="2"/>
      <charset val="1"/>
    </font>
    <font>
      <u/>
      <sz val="12"/>
      <name val="Times New Roman"/>
      <family val="1"/>
      <charset val="186"/>
    </font>
    <font>
      <b/>
      <sz val="12"/>
      <name val="Times New Roman"/>
      <family val="1"/>
      <charset val="186"/>
    </font>
    <font>
      <b/>
      <sz val="11"/>
      <name val="Times New Roman"/>
      <family val="1"/>
      <charset val="186"/>
    </font>
    <font>
      <sz val="8"/>
      <name val="Times New Roman"/>
      <family val="1"/>
      <charset val="186"/>
    </font>
    <font>
      <b/>
      <sz val="8"/>
      <name val="Times New Roman"/>
      <family val="1"/>
      <charset val="186"/>
    </font>
    <font>
      <b/>
      <sz val="10"/>
      <name val="Times New Roman"/>
      <family val="1"/>
      <charset val="186"/>
    </font>
    <font>
      <i/>
      <u/>
      <sz val="12"/>
      <name val="Times New Roman"/>
      <family val="1"/>
      <charset val="186"/>
    </font>
    <font>
      <b/>
      <i/>
      <sz val="12"/>
      <name val="Times New Roman"/>
      <family val="1"/>
      <charset val="186"/>
    </font>
    <font>
      <b/>
      <u/>
      <sz val="14"/>
      <name val="Times New Roman"/>
      <family val="1"/>
      <charset val="186"/>
    </font>
    <font>
      <vertAlign val="superscript"/>
      <sz val="10"/>
      <name val="Times New Roman"/>
      <family val="1"/>
      <charset val="186"/>
    </font>
    <font>
      <sz val="10"/>
      <name val="Helv"/>
    </font>
    <font>
      <sz val="11"/>
      <color indexed="8"/>
      <name val="Calibri"/>
      <family val="2"/>
      <charset val="186"/>
    </font>
    <font>
      <b/>
      <sz val="10"/>
      <color indexed="12"/>
      <name val="Times New Roman"/>
      <family val="1"/>
      <charset val="186"/>
    </font>
    <font>
      <b/>
      <sz val="11"/>
      <color indexed="10"/>
      <name val="Times New Roman"/>
      <family val="1"/>
      <charset val="186"/>
    </font>
    <font>
      <i/>
      <sz val="11"/>
      <name val="Times New Roman"/>
      <family val="1"/>
      <charset val="186"/>
    </font>
    <font>
      <b/>
      <sz val="11"/>
      <color indexed="18"/>
      <name val="Times New Roman"/>
      <family val="1"/>
      <charset val="186"/>
    </font>
    <font>
      <b/>
      <sz val="11"/>
      <color indexed="12"/>
      <name val="Times New Roman"/>
      <family val="1"/>
      <charset val="186"/>
    </font>
    <font>
      <sz val="11"/>
      <color indexed="8"/>
      <name val="Times New Roman"/>
      <family val="1"/>
      <charset val="186"/>
    </font>
    <font>
      <sz val="12"/>
      <name val="Arial Narrow"/>
      <family val="2"/>
      <charset val="186"/>
    </font>
    <font>
      <b/>
      <sz val="12"/>
      <color indexed="8"/>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
      <patternFill patternType="solid">
        <fgColor rgb="FFFFFF00"/>
        <bgColor indexed="26"/>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43" fontId="1" fillId="0" borderId="0" applyFont="0" applyFill="0" applyBorder="0" applyAlignment="0" applyProtection="0"/>
    <xf numFmtId="0" fontId="12" fillId="0" borderId="0"/>
    <xf numFmtId="0" fontId="13" fillId="0" borderId="0"/>
    <xf numFmtId="164" fontId="13" fillId="0" borderId="0"/>
    <xf numFmtId="0" fontId="12" fillId="0" borderId="0"/>
    <xf numFmtId="0" fontId="12" fillId="0" borderId="0"/>
    <xf numFmtId="0" fontId="12" fillId="0" borderId="0"/>
    <xf numFmtId="0" fontId="24" fillId="0" borderId="0"/>
    <xf numFmtId="43" fontId="12" fillId="0" borderId="0" applyFill="0" applyBorder="0" applyAlignment="0" applyProtection="0"/>
    <xf numFmtId="0" fontId="25" fillId="0" borderId="0"/>
  </cellStyleXfs>
  <cellXfs count="232">
    <xf numFmtId="0" fontId="0" fillId="0" borderId="0" xfId="0"/>
    <xf numFmtId="0" fontId="2" fillId="0" borderId="0" xfId="0" applyFont="1"/>
    <xf numFmtId="0" fontId="9" fillId="0" borderId="0" xfId="0" applyFont="1" applyAlignment="1">
      <alignment horizontal="center" vertical="top"/>
    </xf>
    <xf numFmtId="0" fontId="9" fillId="0" borderId="0" xfId="0" applyFont="1"/>
    <xf numFmtId="0" fontId="6" fillId="0" borderId="0" xfId="0" applyFont="1" applyFill="1" applyAlignment="1">
      <alignment horizontal="left" vertical="center"/>
    </xf>
    <xf numFmtId="0" fontId="11" fillId="0" borderId="0" xfId="0" applyFont="1" applyFill="1" applyAlignment="1">
      <alignment horizontal="center" vertical="center"/>
    </xf>
    <xf numFmtId="0" fontId="9" fillId="0" borderId="0" xfId="0" applyFont="1" applyFill="1" applyAlignment="1">
      <alignment vertical="center"/>
    </xf>
    <xf numFmtId="0" fontId="6" fillId="0" borderId="0" xfId="0" applyFont="1" applyFill="1" applyAlignment="1">
      <alignment vertical="center"/>
    </xf>
    <xf numFmtId="0" fontId="9" fillId="0" borderId="0" xfId="0" applyFont="1" applyAlignment="1">
      <alignment horizontal="center" vertical="top" wrapText="1"/>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vertical="top" wrapText="1"/>
    </xf>
    <xf numFmtId="4" fontId="5" fillId="3" borderId="1" xfId="3" applyNumberFormat="1" applyFont="1" applyFill="1" applyBorder="1" applyAlignment="1" applyProtection="1">
      <alignment horizontal="left" vertical="center" wrapText="1"/>
      <protection locked="0"/>
    </xf>
    <xf numFmtId="0" fontId="18" fillId="0" borderId="5" xfId="5" applyFont="1" applyFill="1" applyBorder="1" applyAlignment="1" applyProtection="1">
      <alignment horizontal="center" vertical="center" wrapText="1"/>
      <protection locked="0"/>
    </xf>
    <xf numFmtId="0" fontId="18" fillId="0" borderId="1" xfId="5" applyFont="1" applyFill="1" applyBorder="1" applyAlignment="1" applyProtection="1">
      <alignment horizontal="center" vertical="center" wrapText="1"/>
      <protection locked="0"/>
    </xf>
    <xf numFmtId="0" fontId="18" fillId="0" borderId="6" xfId="5" applyFont="1" applyFill="1" applyBorder="1" applyAlignment="1" applyProtection="1">
      <alignment horizontal="center" vertical="center" wrapText="1"/>
      <protection locked="0"/>
    </xf>
    <xf numFmtId="0" fontId="18" fillId="0" borderId="1" xfId="5" applyFont="1" applyFill="1" applyBorder="1" applyAlignment="1" applyProtection="1">
      <alignment horizontal="center" vertical="center" wrapText="1" readingOrder="1"/>
      <protection locked="0"/>
    </xf>
    <xf numFmtId="0" fontId="18" fillId="0" borderId="8" xfId="5" applyFont="1" applyFill="1" applyBorder="1" applyAlignment="1" applyProtection="1">
      <alignment horizontal="center" vertical="center" textRotation="90" wrapText="1" readingOrder="1"/>
      <protection locked="0"/>
    </xf>
    <xf numFmtId="0" fontId="18" fillId="0" borderId="6" xfId="5" applyFont="1" applyFill="1" applyBorder="1" applyAlignment="1" applyProtection="1">
      <alignment horizontal="center" vertical="center" textRotation="90" wrapText="1" readingOrder="1"/>
      <protection locked="0"/>
    </xf>
    <xf numFmtId="4" fontId="15" fillId="0" borderId="0" xfId="3" applyNumberFormat="1" applyFont="1" applyFill="1" applyBorder="1" applyAlignment="1" applyProtection="1">
      <alignment horizontal="right" vertical="center" wrapText="1"/>
      <protection locked="0"/>
    </xf>
    <xf numFmtId="4" fontId="17" fillId="0" borderId="0" xfId="3" applyNumberFormat="1" applyFont="1" applyFill="1" applyBorder="1" applyAlignment="1" applyProtection="1">
      <alignment horizontal="center" vertical="center"/>
      <protection locked="0"/>
    </xf>
    <xf numFmtId="4" fontId="6" fillId="0" borderId="0" xfId="3" applyNumberFormat="1" applyFont="1" applyFill="1" applyBorder="1" applyAlignment="1" applyProtection="1">
      <alignment horizontal="center" vertical="center"/>
      <protection locked="0"/>
    </xf>
    <xf numFmtId="4" fontId="5" fillId="0" borderId="0" xfId="3" applyNumberFormat="1" applyFont="1" applyFill="1" applyBorder="1" applyAlignment="1" applyProtection="1">
      <alignment horizontal="center" vertical="center"/>
      <protection locked="0"/>
    </xf>
    <xf numFmtId="4" fontId="5" fillId="0" borderId="0" xfId="4" applyNumberFormat="1" applyFont="1" applyFill="1" applyBorder="1" applyAlignment="1" applyProtection="1">
      <alignment horizontal="center" vertical="center" wrapText="1"/>
      <protection locked="0"/>
    </xf>
    <xf numFmtId="0" fontId="2" fillId="0" borderId="0" xfId="0" applyFont="1" applyFill="1"/>
    <xf numFmtId="0" fontId="3"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2" fillId="0" borderId="0" xfId="0" applyFont="1" applyFill="1" applyBorder="1" applyAlignment="1">
      <alignment vertical="center"/>
    </xf>
    <xf numFmtId="0" fontId="7" fillId="0" borderId="1" xfId="0" applyFont="1" applyFill="1" applyBorder="1" applyAlignment="1">
      <alignment horizontal="center" vertical="center"/>
    </xf>
    <xf numFmtId="0" fontId="9" fillId="0" borderId="0" xfId="0" applyFont="1" applyFill="1" applyBorder="1" applyAlignment="1">
      <alignment horizontal="center" vertical="top"/>
    </xf>
    <xf numFmtId="0" fontId="10" fillId="0" borderId="0" xfId="0" applyFont="1" applyFill="1" applyBorder="1" applyAlignment="1">
      <alignment horizontal="center" vertical="top"/>
    </xf>
    <xf numFmtId="0" fontId="9" fillId="0" borderId="0" xfId="0" applyFont="1" applyFill="1" applyBorder="1" applyAlignment="1">
      <alignment vertical="top" wrapText="1"/>
    </xf>
    <xf numFmtId="0" fontId="9" fillId="0" borderId="0" xfId="0" applyFont="1" applyFill="1" applyAlignment="1">
      <alignment horizontal="center" vertical="top"/>
    </xf>
    <xf numFmtId="0" fontId="9" fillId="0" borderId="0" xfId="0" applyFont="1" applyFill="1" applyAlignment="1">
      <alignment vertical="top" wrapText="1"/>
    </xf>
    <xf numFmtId="0" fontId="9" fillId="0" borderId="0" xfId="0" applyFont="1" applyFill="1"/>
    <xf numFmtId="3" fontId="17" fillId="4" borderId="13" xfId="5" applyNumberFormat="1" applyFont="1" applyFill="1" applyBorder="1" applyAlignment="1" applyProtection="1">
      <alignment horizontal="center" vertical="center"/>
      <protection locked="0"/>
    </xf>
    <xf numFmtId="3" fontId="17" fillId="4" borderId="14" xfId="5" applyNumberFormat="1" applyFont="1" applyFill="1" applyBorder="1" applyAlignment="1" applyProtection="1">
      <alignment horizontal="center" vertical="center"/>
      <protection locked="0"/>
    </xf>
    <xf numFmtId="3" fontId="17" fillId="4" borderId="3" xfId="5" applyNumberFormat="1" applyFont="1" applyFill="1" applyBorder="1" applyAlignment="1" applyProtection="1">
      <alignment horizontal="center" vertical="center" wrapText="1"/>
      <protection locked="0"/>
    </xf>
    <xf numFmtId="3" fontId="17" fillId="4" borderId="3" xfId="5" applyNumberFormat="1" applyFont="1" applyFill="1" applyBorder="1" applyAlignment="1" applyProtection="1">
      <alignment horizontal="center" vertical="center"/>
      <protection locked="0"/>
    </xf>
    <xf numFmtId="3" fontId="17" fillId="4" borderId="4" xfId="5" applyNumberFormat="1" applyFont="1" applyFill="1" applyBorder="1" applyAlignment="1" applyProtection="1">
      <alignment horizontal="center" vertical="center"/>
      <protection locked="0"/>
    </xf>
    <xf numFmtId="3" fontId="17" fillId="4" borderId="2" xfId="5" applyNumberFormat="1" applyFont="1" applyFill="1" applyBorder="1" applyAlignment="1" applyProtection="1">
      <alignment horizontal="center" vertical="center"/>
      <protection locked="0"/>
    </xf>
    <xf numFmtId="49" fontId="15" fillId="4" borderId="6" xfId="5" applyNumberFormat="1" applyFont="1" applyFill="1" applyBorder="1" applyAlignment="1" applyProtection="1">
      <alignment horizontal="center" vertical="center"/>
      <protection locked="0"/>
    </xf>
    <xf numFmtId="3" fontId="17" fillId="4" borderId="10" xfId="5" applyNumberFormat="1" applyFont="1" applyFill="1" applyBorder="1" applyAlignment="1" applyProtection="1">
      <alignment horizontal="center" vertical="center"/>
      <protection locked="0"/>
    </xf>
    <xf numFmtId="3" fontId="17" fillId="4" borderId="12" xfId="5" applyNumberFormat="1" applyFont="1" applyFill="1" applyBorder="1" applyAlignment="1" applyProtection="1">
      <alignment horizontal="center" vertical="center"/>
      <protection locked="0"/>
    </xf>
    <xf numFmtId="3" fontId="17" fillId="4" borderId="6" xfId="5" applyNumberFormat="1" applyFont="1" applyFill="1" applyBorder="1" applyAlignment="1" applyProtection="1">
      <alignment horizontal="center" vertical="center"/>
      <protection locked="0"/>
    </xf>
    <xf numFmtId="3" fontId="5" fillId="0" borderId="0" xfId="5" applyNumberFormat="1" applyFont="1" applyFill="1" applyBorder="1" applyAlignment="1" applyProtection="1">
      <alignment horizontal="center" vertical="center"/>
      <protection locked="0"/>
    </xf>
    <xf numFmtId="0" fontId="7" fillId="0" borderId="0" xfId="3" applyFont="1" applyFill="1" applyBorder="1" applyAlignment="1" applyProtection="1">
      <alignment horizontal="left" vertical="center"/>
      <protection locked="0"/>
    </xf>
    <xf numFmtId="0" fontId="7" fillId="0" borderId="0" xfId="2" applyFont="1" applyFill="1" applyBorder="1" applyAlignment="1">
      <alignment vertical="center"/>
    </xf>
    <xf numFmtId="0" fontId="7" fillId="0" borderId="0" xfId="2" applyFont="1" applyFill="1" applyBorder="1" applyAlignment="1">
      <alignment vertical="center" wrapText="1"/>
    </xf>
    <xf numFmtId="0" fontId="7" fillId="0" borderId="0" xfId="2" applyFont="1" applyFill="1" applyBorder="1" applyAlignment="1">
      <alignment horizontal="center" vertical="center" wrapText="1"/>
    </xf>
    <xf numFmtId="0" fontId="7" fillId="0" borderId="0" xfId="3" applyFont="1" applyFill="1" applyBorder="1" applyAlignment="1" applyProtection="1">
      <alignment vertical="center"/>
      <protection locked="0"/>
    </xf>
    <xf numFmtId="0" fontId="7" fillId="4" borderId="0" xfId="5" applyFont="1" applyFill="1" applyAlignment="1" applyProtection="1">
      <alignment vertical="center"/>
      <protection locked="0"/>
    </xf>
    <xf numFmtId="0" fontId="7" fillId="4" borderId="0" xfId="5" applyFont="1" applyFill="1" applyAlignment="1" applyProtection="1">
      <alignment horizontal="center" vertical="center"/>
      <protection locked="0"/>
    </xf>
    <xf numFmtId="0" fontId="20" fillId="4" borderId="0" xfId="5" applyFont="1" applyFill="1" applyAlignment="1" applyProtection="1">
      <alignment vertical="center"/>
      <protection locked="0"/>
    </xf>
    <xf numFmtId="164" fontId="21" fillId="4" borderId="0" xfId="4" applyFont="1" applyFill="1" applyBorder="1" applyAlignment="1" applyProtection="1">
      <alignment vertical="center"/>
      <protection locked="0"/>
    </xf>
    <xf numFmtId="0" fontId="7" fillId="4" borderId="17" xfId="5" applyFont="1" applyFill="1" applyBorder="1" applyAlignment="1" applyProtection="1">
      <alignment vertical="center"/>
      <protection locked="0"/>
    </xf>
    <xf numFmtId="0" fontId="7" fillId="4" borderId="18" xfId="5" applyFont="1" applyFill="1" applyBorder="1" applyAlignment="1" applyProtection="1">
      <alignment vertical="center"/>
      <protection locked="0"/>
    </xf>
    <xf numFmtId="0" fontId="7" fillId="4" borderId="16" xfId="5" applyFont="1" applyFill="1" applyBorder="1" applyAlignment="1" applyProtection="1">
      <alignment vertical="center" wrapText="1"/>
      <protection locked="0"/>
    </xf>
    <xf numFmtId="0" fontId="7" fillId="4" borderId="16" xfId="5" applyFont="1" applyFill="1" applyBorder="1" applyAlignment="1" applyProtection="1">
      <alignment vertical="center"/>
      <protection locked="0"/>
    </xf>
    <xf numFmtId="0" fontId="7" fillId="4" borderId="0" xfId="5" applyFont="1" applyFill="1" applyProtection="1">
      <protection locked="0"/>
    </xf>
    <xf numFmtId="0" fontId="15" fillId="4" borderId="0" xfId="5" applyFont="1" applyFill="1" applyProtection="1">
      <protection locked="0"/>
    </xf>
    <xf numFmtId="0" fontId="21" fillId="4" borderId="0" xfId="5" applyFont="1" applyFill="1" applyAlignment="1" applyProtection="1">
      <alignment horizontal="center"/>
      <protection locked="0"/>
    </xf>
    <xf numFmtId="0" fontId="10" fillId="0" borderId="0" xfId="0" applyFont="1" applyFill="1" applyAlignment="1">
      <alignment vertical="top"/>
    </xf>
    <xf numFmtId="0" fontId="10" fillId="0" borderId="0" xfId="0" applyFont="1" applyFill="1" applyAlignment="1">
      <alignment vertical="top" wrapText="1"/>
    </xf>
    <xf numFmtId="0" fontId="10" fillId="0" borderId="0" xfId="0" applyFont="1" applyAlignment="1">
      <alignment vertical="top" wrapText="1"/>
    </xf>
    <xf numFmtId="0" fontId="2" fillId="0" borderId="0" xfId="0" applyFont="1" applyFill="1" applyAlignment="1">
      <alignment vertical="center"/>
    </xf>
    <xf numFmtId="0" fontId="2" fillId="0" borderId="0" xfId="0" applyFont="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43" fontId="17" fillId="4" borderId="13" xfId="1" applyFont="1" applyFill="1" applyBorder="1" applyAlignment="1" applyProtection="1">
      <alignment horizontal="center" vertical="center"/>
      <protection locked="0"/>
    </xf>
    <xf numFmtId="43" fontId="17" fillId="4" borderId="12" xfId="1" applyFont="1" applyFill="1" applyBorder="1" applyAlignment="1" applyProtection="1">
      <alignment horizontal="center" vertical="center"/>
      <protection locked="0"/>
    </xf>
    <xf numFmtId="43" fontId="17" fillId="4" borderId="11" xfId="1" applyFont="1" applyFill="1" applyBorder="1" applyAlignment="1" applyProtection="1">
      <alignment horizontal="center" vertical="center"/>
      <protection locked="0"/>
    </xf>
    <xf numFmtId="0" fontId="15" fillId="4" borderId="0" xfId="5" applyFont="1" applyFill="1" applyAlignment="1" applyProtection="1">
      <alignment wrapText="1"/>
      <protection locked="0"/>
    </xf>
    <xf numFmtId="43" fontId="17" fillId="4" borderId="1" xfId="1" applyFont="1" applyFill="1" applyBorder="1" applyAlignment="1" applyProtection="1">
      <alignment horizontal="center" vertical="center"/>
      <protection locked="0"/>
    </xf>
    <xf numFmtId="43" fontId="17" fillId="4" borderId="5" xfId="1" applyFont="1" applyFill="1" applyBorder="1" applyAlignment="1" applyProtection="1">
      <alignment horizontal="center" vertical="center"/>
      <protection locked="0"/>
    </xf>
    <xf numFmtId="4" fontId="15" fillId="3" borderId="0" xfId="3" applyNumberFormat="1" applyFont="1" applyFill="1" applyBorder="1" applyAlignment="1" applyProtection="1">
      <alignment horizontal="right" vertical="center"/>
      <protection locked="0"/>
    </xf>
    <xf numFmtId="43" fontId="17" fillId="4" borderId="6" xfId="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4" fontId="5" fillId="4" borderId="3" xfId="4" applyNumberFormat="1" applyFont="1" applyFill="1" applyBorder="1" applyAlignment="1" applyProtection="1">
      <alignment horizontal="left" vertical="center" wrapText="1"/>
      <protection locked="0"/>
    </xf>
    <xf numFmtId="43" fontId="17" fillId="4" borderId="3" xfId="1" applyFont="1" applyFill="1" applyBorder="1" applyAlignment="1" applyProtection="1">
      <alignment horizontal="center" vertical="center"/>
      <protection locked="0"/>
    </xf>
    <xf numFmtId="43" fontId="17" fillId="4" borderId="2" xfId="1" applyFont="1" applyFill="1" applyBorder="1" applyAlignment="1" applyProtection="1">
      <alignment horizontal="center" vertical="center"/>
      <protection locked="0"/>
    </xf>
    <xf numFmtId="0" fontId="7" fillId="4" borderId="15" xfId="5" applyFont="1" applyFill="1" applyBorder="1" applyAlignment="1" applyProtection="1">
      <alignment vertical="center"/>
      <protection locked="0"/>
    </xf>
    <xf numFmtId="0" fontId="19" fillId="0" borderId="5" xfId="5" applyFont="1" applyFill="1" applyBorder="1" applyAlignment="1" applyProtection="1">
      <alignment horizontal="center" vertical="center" wrapText="1"/>
      <protection locked="0"/>
    </xf>
    <xf numFmtId="3" fontId="6" fillId="4" borderId="2" xfId="5" applyNumberFormat="1" applyFont="1" applyFill="1" applyBorder="1" applyAlignment="1" applyProtection="1">
      <alignment horizontal="center" vertical="center"/>
      <protection locked="0"/>
    </xf>
    <xf numFmtId="3" fontId="6" fillId="4" borderId="11" xfId="5"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43" fontId="17" fillId="4" borderId="4" xfId="1" applyFont="1" applyFill="1" applyBorder="1" applyAlignment="1" applyProtection="1">
      <alignment horizontal="center" vertical="center"/>
      <protection locked="0"/>
    </xf>
    <xf numFmtId="0" fontId="18" fillId="0" borderId="13" xfId="5" applyFont="1" applyFill="1" applyBorder="1" applyAlignment="1" applyProtection="1">
      <alignment horizontal="center" vertical="center" textRotation="90" wrapText="1" readingOrder="1"/>
      <protection locked="0"/>
    </xf>
    <xf numFmtId="0" fontId="18" fillId="0" borderId="10" xfId="5" applyFont="1" applyFill="1" applyBorder="1" applyAlignment="1" applyProtection="1">
      <alignment horizontal="center" vertical="center" textRotation="90" wrapText="1" readingOrder="1"/>
      <protection locked="0"/>
    </xf>
    <xf numFmtId="0" fontId="18" fillId="0" borderId="12" xfId="5" applyFont="1" applyFill="1" applyBorder="1" applyAlignment="1" applyProtection="1">
      <alignment horizontal="center" vertical="center" wrapText="1" readingOrder="1"/>
      <protection locked="0"/>
    </xf>
    <xf numFmtId="0" fontId="18" fillId="0" borderId="12" xfId="5" applyFont="1" applyFill="1" applyBorder="1" applyAlignment="1" applyProtection="1">
      <alignment horizontal="center" vertical="center" wrapText="1"/>
      <protection locked="0"/>
    </xf>
    <xf numFmtId="3" fontId="17" fillId="4" borderId="22" xfId="5" applyNumberFormat="1" applyFont="1" applyFill="1" applyBorder="1" applyAlignment="1" applyProtection="1">
      <alignment horizontal="center" vertical="center"/>
      <protection locked="0"/>
    </xf>
    <xf numFmtId="3" fontId="17" fillId="4" borderId="23" xfId="5" applyNumberFormat="1" applyFont="1" applyFill="1" applyBorder="1" applyAlignment="1" applyProtection="1">
      <alignment horizontal="center" vertical="center"/>
      <protection locked="0"/>
    </xf>
    <xf numFmtId="3" fontId="17" fillId="4" borderId="24" xfId="5" applyNumberFormat="1" applyFont="1" applyFill="1" applyBorder="1" applyAlignment="1" applyProtection="1">
      <alignment horizontal="center" vertical="center" wrapText="1"/>
      <protection locked="0"/>
    </xf>
    <xf numFmtId="3" fontId="17" fillId="4" borderId="24" xfId="5" applyNumberFormat="1" applyFont="1" applyFill="1" applyBorder="1" applyAlignment="1" applyProtection="1">
      <alignment horizontal="center" vertical="center"/>
      <protection locked="0"/>
    </xf>
    <xf numFmtId="3" fontId="6" fillId="4" borderId="25" xfId="5" applyNumberFormat="1" applyFont="1" applyFill="1" applyBorder="1" applyAlignment="1" applyProtection="1">
      <alignment horizontal="center" vertical="center"/>
      <protection locked="0"/>
    </xf>
    <xf numFmtId="3" fontId="6" fillId="4" borderId="12" xfId="5" applyNumberFormat="1" applyFont="1" applyFill="1" applyBorder="1" applyAlignment="1" applyProtection="1">
      <alignment horizontal="center" vertical="center" wrapText="1"/>
      <protection locked="0"/>
    </xf>
    <xf numFmtId="4" fontId="5" fillId="3" borderId="1" xfId="3" applyNumberFormat="1" applyFont="1" applyFill="1" applyBorder="1" applyAlignment="1" applyProtection="1">
      <alignment horizontal="left" vertical="top" wrapText="1"/>
      <protection locked="0"/>
    </xf>
    <xf numFmtId="0" fontId="19" fillId="0" borderId="11" xfId="5" applyFont="1" applyFill="1" applyBorder="1" applyAlignment="1" applyProtection="1">
      <alignment horizontal="center" vertical="center" wrapText="1"/>
      <protection locked="0"/>
    </xf>
    <xf numFmtId="3" fontId="6" fillId="0" borderId="12" xfId="5" applyNumberFormat="1" applyFont="1" applyBorder="1" applyAlignment="1" applyProtection="1">
      <alignment horizontal="center" vertical="center"/>
      <protection locked="0"/>
    </xf>
    <xf numFmtId="0" fontId="15" fillId="4" borderId="0" xfId="5" applyFont="1" applyFill="1" applyBorder="1" applyAlignment="1" applyProtection="1">
      <alignment horizontal="center" vertical="center" wrapText="1"/>
      <protection locked="0"/>
    </xf>
    <xf numFmtId="43" fontId="16" fillId="3" borderId="24" xfId="1" applyFont="1" applyFill="1" applyBorder="1" applyAlignment="1" applyProtection="1">
      <alignment horizontal="center" vertical="center" wrapText="1"/>
      <protection locked="0"/>
    </xf>
    <xf numFmtId="43" fontId="16" fillId="3" borderId="25" xfId="1" applyFont="1" applyFill="1" applyBorder="1" applyAlignment="1" applyProtection="1">
      <alignment horizontal="center" vertical="center" wrapText="1"/>
      <protection locked="0"/>
    </xf>
    <xf numFmtId="0" fontId="18" fillId="0" borderId="27" xfId="5" applyFont="1" applyFill="1" applyBorder="1" applyAlignment="1" applyProtection="1">
      <alignment horizontal="center" vertical="center" wrapText="1"/>
      <protection locked="0"/>
    </xf>
    <xf numFmtId="3" fontId="17" fillId="4" borderId="28" xfId="5" applyNumberFormat="1" applyFont="1" applyFill="1" applyBorder="1" applyAlignment="1" applyProtection="1">
      <alignment horizontal="center" vertical="center"/>
      <protection locked="0"/>
    </xf>
    <xf numFmtId="43" fontId="17" fillId="4" borderId="9" xfId="1" applyFont="1" applyFill="1" applyBorder="1" applyAlignment="1" applyProtection="1">
      <alignment horizontal="center" vertical="center"/>
      <protection locked="0"/>
    </xf>
    <xf numFmtId="43" fontId="17" fillId="4" borderId="28" xfId="1" applyFont="1" applyFill="1" applyBorder="1" applyAlignment="1" applyProtection="1">
      <alignment horizontal="center" vertical="center"/>
      <protection locked="0"/>
    </xf>
    <xf numFmtId="43" fontId="17" fillId="4" borderId="29" xfId="1" applyFont="1" applyFill="1" applyBorder="1" applyAlignment="1" applyProtection="1">
      <alignment horizontal="center" vertical="center"/>
      <protection locked="0"/>
    </xf>
    <xf numFmtId="43" fontId="17" fillId="4" borderId="20" xfId="1" applyFont="1" applyFill="1" applyBorder="1" applyAlignment="1" applyProtection="1">
      <alignment horizontal="center" vertical="center"/>
      <protection locked="0"/>
    </xf>
    <xf numFmtId="43" fontId="17" fillId="4" borderId="30" xfId="1" applyFont="1" applyFill="1" applyBorder="1" applyAlignment="1" applyProtection="1">
      <alignment horizontal="center" vertical="center"/>
      <protection locked="0"/>
    </xf>
    <xf numFmtId="43" fontId="16" fillId="3" borderId="35" xfId="1" applyFont="1" applyFill="1" applyBorder="1" applyAlignment="1" applyProtection="1">
      <alignment horizontal="center" vertical="center" wrapText="1"/>
      <protection locked="0"/>
    </xf>
    <xf numFmtId="0" fontId="6" fillId="0" borderId="0" xfId="6" applyFont="1" applyAlignment="1">
      <alignment vertical="center"/>
    </xf>
    <xf numFmtId="0" fontId="6" fillId="0" borderId="0" xfId="6" applyFont="1" applyAlignment="1">
      <alignment horizontal="center" vertical="center"/>
    </xf>
    <xf numFmtId="4" fontId="6" fillId="0" borderId="0" xfId="6" applyNumberFormat="1" applyFont="1" applyAlignment="1">
      <alignment vertical="center"/>
    </xf>
    <xf numFmtId="0" fontId="26" fillId="0" borderId="0" xfId="6" applyFont="1" applyAlignment="1">
      <alignment vertical="center"/>
    </xf>
    <xf numFmtId="0" fontId="5" fillId="0" borderId="0" xfId="6" applyFont="1" applyAlignment="1">
      <alignment vertical="center"/>
    </xf>
    <xf numFmtId="10" fontId="5" fillId="0" borderId="0" xfId="6" applyNumberFormat="1" applyFont="1" applyAlignment="1">
      <alignment vertical="center"/>
    </xf>
    <xf numFmtId="0" fontId="5" fillId="0" borderId="0" xfId="6" applyFont="1" applyAlignment="1">
      <alignment horizontal="center" vertical="center"/>
    </xf>
    <xf numFmtId="0" fontId="27" fillId="0" borderId="21" xfId="6" applyFont="1" applyBorder="1" applyAlignment="1">
      <alignment horizontal="center" vertical="center" wrapText="1"/>
    </xf>
    <xf numFmtId="165" fontId="5" fillId="0" borderId="0" xfId="6" applyNumberFormat="1" applyFont="1" applyAlignment="1">
      <alignment vertical="center"/>
    </xf>
    <xf numFmtId="0" fontId="16" fillId="0" borderId="0" xfId="6" applyFont="1" applyAlignment="1">
      <alignment horizontal="left" vertical="center" wrapText="1"/>
    </xf>
    <xf numFmtId="0" fontId="16" fillId="0" borderId="0" xfId="6" applyFont="1" applyAlignment="1">
      <alignment horizontal="left" vertical="center"/>
    </xf>
    <xf numFmtId="0" fontId="5" fillId="0" borderId="0" xfId="6" applyFont="1" applyAlignment="1">
      <alignment horizontal="left" vertical="center"/>
    </xf>
    <xf numFmtId="0" fontId="5" fillId="0" borderId="0" xfId="6" applyFont="1" applyAlignment="1">
      <alignment horizontal="right" vertical="center" wrapText="1"/>
    </xf>
    <xf numFmtId="4" fontId="29" fillId="0" borderId="0" xfId="6" applyNumberFormat="1" applyFont="1" applyAlignment="1">
      <alignment horizontal="center" vertical="center" wrapText="1"/>
    </xf>
    <xf numFmtId="3" fontId="29" fillId="0" borderId="0" xfId="6" applyNumberFormat="1" applyFont="1" applyAlignment="1">
      <alignment horizontal="center" vertical="center" wrapText="1"/>
    </xf>
    <xf numFmtId="0" fontId="5" fillId="0" borderId="0" xfId="6" applyFont="1" applyAlignment="1">
      <alignment horizontal="left" vertical="center" wrapText="1"/>
    </xf>
    <xf numFmtId="165" fontId="5" fillId="0" borderId="0" xfId="6" applyNumberFormat="1" applyFont="1" applyAlignment="1">
      <alignment horizontal="right" vertical="center"/>
    </xf>
    <xf numFmtId="0" fontId="5" fillId="0" borderId="0" xfId="6" applyFont="1" applyAlignment="1">
      <alignment vertical="center" wrapText="1"/>
    </xf>
    <xf numFmtId="0" fontId="28" fillId="0" borderId="14" xfId="6" applyFont="1" applyBorder="1" applyAlignment="1">
      <alignment horizontal="center" vertical="center" wrapText="1"/>
    </xf>
    <xf numFmtId="0" fontId="28" fillId="0" borderId="3" xfId="6" applyFont="1" applyBorder="1" applyAlignment="1">
      <alignment horizontal="center" vertical="center" wrapText="1"/>
    </xf>
    <xf numFmtId="0" fontId="28" fillId="0" borderId="31" xfId="6" applyFont="1" applyBorder="1" applyAlignment="1">
      <alignment horizontal="center" vertical="center" wrapText="1"/>
    </xf>
    <xf numFmtId="0" fontId="28" fillId="0" borderId="39" xfId="6" applyFont="1" applyBorder="1" applyAlignment="1">
      <alignment horizontal="center" vertical="center" wrapText="1"/>
    </xf>
    <xf numFmtId="0" fontId="28" fillId="0" borderId="18" xfId="6" applyFont="1" applyBorder="1" applyAlignment="1">
      <alignment horizontal="center" vertical="center" wrapText="1"/>
    </xf>
    <xf numFmtId="0" fontId="28" fillId="0" borderId="16" xfId="6" applyFont="1" applyBorder="1" applyAlignment="1">
      <alignment horizontal="center" vertical="center" wrapText="1"/>
    </xf>
    <xf numFmtId="0" fontId="28" fillId="0" borderId="15" xfId="6" applyFont="1" applyBorder="1" applyAlignment="1">
      <alignment horizontal="center" vertical="center" wrapText="1"/>
    </xf>
    <xf numFmtId="0" fontId="28" fillId="0" borderId="0" xfId="6" applyFont="1" applyAlignment="1">
      <alignment horizontal="center" vertical="center"/>
    </xf>
    <xf numFmtId="0" fontId="5" fillId="0" borderId="33" xfId="6" applyFont="1" applyBorder="1" applyAlignment="1">
      <alignment horizontal="center" vertical="center"/>
    </xf>
    <xf numFmtId="0" fontId="5" fillId="0" borderId="40" xfId="6" applyFont="1" applyBorder="1" applyAlignment="1">
      <alignment vertical="center" wrapText="1"/>
    </xf>
    <xf numFmtId="4" fontId="5" fillId="0" borderId="33" xfId="9" applyNumberFormat="1" applyFont="1" applyFill="1" applyBorder="1" applyAlignment="1" applyProtection="1">
      <alignment vertical="center"/>
    </xf>
    <xf numFmtId="4" fontId="5" fillId="0" borderId="8" xfId="9" applyNumberFormat="1" applyFont="1" applyFill="1" applyBorder="1" applyAlignment="1" applyProtection="1">
      <alignment horizontal="right" vertical="center"/>
    </xf>
    <xf numFmtId="3" fontId="5" fillId="0" borderId="5" xfId="9" applyNumberFormat="1" applyFont="1" applyFill="1" applyBorder="1" applyAlignment="1" applyProtection="1">
      <alignment horizontal="right" vertical="center"/>
    </xf>
    <xf numFmtId="0" fontId="5" fillId="0" borderId="32" xfId="6" applyFont="1" applyBorder="1" applyAlignment="1">
      <alignment horizontal="center" vertical="center"/>
    </xf>
    <xf numFmtId="0" fontId="16" fillId="0" borderId="34" xfId="6" applyFont="1" applyBorder="1" applyAlignment="1">
      <alignment horizontal="right" vertical="center"/>
    </xf>
    <xf numFmtId="4" fontId="29" fillId="0" borderId="31" xfId="6" applyNumberFormat="1" applyFont="1" applyBorder="1" applyAlignment="1">
      <alignment vertical="center"/>
    </xf>
    <xf numFmtId="4" fontId="29" fillId="0" borderId="35" xfId="6" applyNumberFormat="1" applyFont="1" applyBorder="1" applyAlignment="1">
      <alignment vertical="center"/>
    </xf>
    <xf numFmtId="4" fontId="29" fillId="0" borderId="24" xfId="6" applyNumberFormat="1" applyFont="1" applyBorder="1" applyAlignment="1">
      <alignment vertical="center"/>
    </xf>
    <xf numFmtId="3" fontId="29" fillId="0" borderId="25" xfId="6" applyNumberFormat="1" applyFont="1" applyBorder="1" applyAlignment="1">
      <alignment vertical="center"/>
    </xf>
    <xf numFmtId="0" fontId="5" fillId="0" borderId="7" xfId="6" applyFont="1" applyBorder="1" applyAlignment="1">
      <alignment horizontal="right" vertical="center" wrapText="1"/>
    </xf>
    <xf numFmtId="4" fontId="5" fillId="0" borderId="36" xfId="6" applyNumberFormat="1" applyFont="1" applyBorder="1" applyAlignment="1">
      <alignment vertical="center"/>
    </xf>
    <xf numFmtId="4" fontId="30" fillId="0" borderId="0" xfId="6" applyNumberFormat="1" applyFont="1" applyAlignment="1">
      <alignment vertical="center"/>
    </xf>
    <xf numFmtId="0" fontId="28" fillId="0" borderId="7" xfId="6" applyFont="1" applyBorder="1" applyAlignment="1">
      <alignment horizontal="right" vertical="center"/>
    </xf>
    <xf numFmtId="0" fontId="16" fillId="0" borderId="37" xfId="6" applyFont="1" applyBorder="1" applyAlignment="1">
      <alignment horizontal="right" vertical="center"/>
    </xf>
    <xf numFmtId="4" fontId="16" fillId="0" borderId="32" xfId="6" applyNumberFormat="1" applyFont="1" applyBorder="1" applyAlignment="1">
      <alignment vertical="center"/>
    </xf>
    <xf numFmtId="4" fontId="5" fillId="0" borderId="0" xfId="6" applyNumberFormat="1" applyFont="1" applyAlignment="1">
      <alignment vertical="center"/>
    </xf>
    <xf numFmtId="0" fontId="30" fillId="0" borderId="0" xfId="6" applyFont="1" applyAlignment="1">
      <alignment vertical="center"/>
    </xf>
    <xf numFmtId="0" fontId="7" fillId="0" borderId="0" xfId="2" applyFont="1" applyAlignment="1">
      <alignment vertical="center"/>
    </xf>
    <xf numFmtId="0" fontId="6" fillId="0" borderId="0" xfId="2" applyFont="1" applyAlignment="1">
      <alignment vertical="center"/>
    </xf>
    <xf numFmtId="0" fontId="17" fillId="0" borderId="0" xfId="2" applyFont="1" applyAlignment="1">
      <alignment vertical="center"/>
    </xf>
    <xf numFmtId="4" fontId="15" fillId="3" borderId="1" xfId="3" applyNumberFormat="1" applyFont="1" applyFill="1" applyBorder="1" applyAlignment="1" applyProtection="1">
      <alignment horizontal="center" vertical="center" wrapText="1"/>
      <protection locked="0"/>
    </xf>
    <xf numFmtId="0" fontId="17" fillId="0" borderId="0" xfId="2" applyFont="1" applyBorder="1" applyAlignment="1">
      <alignment vertical="center"/>
    </xf>
    <xf numFmtId="0" fontId="6" fillId="2" borderId="0" xfId="2" applyFont="1" applyFill="1" applyBorder="1" applyAlignment="1">
      <alignment vertical="center"/>
    </xf>
    <xf numFmtId="0" fontId="6" fillId="2" borderId="0" xfId="2" applyFont="1" applyFill="1" applyAlignment="1">
      <alignment vertical="center"/>
    </xf>
    <xf numFmtId="0" fontId="6" fillId="0" borderId="0" xfId="2" applyFont="1" applyFill="1" applyBorder="1" applyAlignment="1">
      <alignment vertical="center"/>
    </xf>
    <xf numFmtId="4" fontId="26" fillId="0" borderId="0" xfId="6" applyNumberFormat="1" applyFont="1" applyFill="1" applyAlignment="1">
      <alignment vertical="center"/>
    </xf>
    <xf numFmtId="0" fontId="6" fillId="0" borderId="0" xfId="2" applyFont="1" applyBorder="1" applyAlignment="1">
      <alignment vertical="center"/>
    </xf>
    <xf numFmtId="4" fontId="6" fillId="0" borderId="0" xfId="6" applyNumberFormat="1" applyFont="1" applyFill="1" applyAlignment="1">
      <alignment vertical="center"/>
    </xf>
    <xf numFmtId="0" fontId="6" fillId="0" borderId="0" xfId="6" applyFont="1" applyFill="1" applyAlignment="1">
      <alignment vertical="center"/>
    </xf>
    <xf numFmtId="0" fontId="6" fillId="0" borderId="0" xfId="8" applyFont="1" applyAlignment="1">
      <alignment vertical="center"/>
    </xf>
    <xf numFmtId="2" fontId="6" fillId="0" borderId="0" xfId="8" applyNumberFormat="1" applyFont="1" applyAlignment="1">
      <alignment vertical="center"/>
    </xf>
    <xf numFmtId="0" fontId="6" fillId="0" borderId="0" xfId="8" applyFont="1" applyFill="1" applyAlignment="1">
      <alignment horizontal="right" vertical="center"/>
    </xf>
    <xf numFmtId="0" fontId="6" fillId="0" borderId="0" xfId="8" applyFont="1" applyAlignment="1">
      <alignment horizontal="right" vertical="center"/>
    </xf>
    <xf numFmtId="0" fontId="31" fillId="0" borderId="0" xfId="0" applyFont="1"/>
    <xf numFmtId="166" fontId="7" fillId="0" borderId="1" xfId="1" applyNumberFormat="1" applyFont="1" applyFill="1" applyBorder="1" applyAlignment="1">
      <alignment horizontal="center" vertical="center" wrapText="1"/>
    </xf>
    <xf numFmtId="0" fontId="32" fillId="0" borderId="0" xfId="0" applyFont="1" applyFill="1" applyAlignment="1">
      <alignment vertical="center"/>
    </xf>
    <xf numFmtId="0" fontId="32" fillId="0" borderId="0" xfId="0" applyFont="1" applyAlignment="1">
      <alignment vertical="center"/>
    </xf>
    <xf numFmtId="0" fontId="7" fillId="0" borderId="1" xfId="0" applyFont="1" applyFill="1" applyBorder="1" applyAlignment="1">
      <alignment horizontal="right" vertical="center"/>
    </xf>
    <xf numFmtId="4" fontId="32" fillId="0" borderId="0" xfId="0" applyNumberFormat="1" applyFont="1" applyFill="1" applyAlignment="1">
      <alignment vertical="center"/>
    </xf>
    <xf numFmtId="0" fontId="15"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166" fontId="15" fillId="0" borderId="1" xfId="1" applyNumberFormat="1" applyFont="1" applyFill="1" applyBorder="1" applyAlignment="1">
      <alignment horizontal="center" vertical="center" wrapText="1"/>
    </xf>
    <xf numFmtId="0" fontId="15" fillId="0" borderId="1" xfId="0" applyFont="1" applyFill="1" applyBorder="1" applyAlignment="1">
      <alignment horizontal="right" vertical="center"/>
    </xf>
    <xf numFmtId="4" fontId="6" fillId="4" borderId="11" xfId="5" applyNumberFormat="1" applyFont="1" applyFill="1" applyBorder="1" applyAlignment="1" applyProtection="1">
      <alignment horizontal="center" vertical="center"/>
      <protection locked="0"/>
    </xf>
    <xf numFmtId="1" fontId="6" fillId="0" borderId="5" xfId="0" applyNumberFormat="1" applyFont="1" applyBorder="1" applyAlignment="1">
      <alignment horizontal="center" vertical="center"/>
    </xf>
    <xf numFmtId="1" fontId="6" fillId="0" borderId="2" xfId="0" applyNumberFormat="1" applyFont="1" applyBorder="1" applyAlignment="1">
      <alignment horizontal="center" vertical="center"/>
    </xf>
    <xf numFmtId="3" fontId="17" fillId="5" borderId="6" xfId="5" applyNumberFormat="1" applyFont="1" applyFill="1" applyBorder="1" applyAlignment="1" applyProtection="1">
      <alignment horizontal="center" vertical="center"/>
      <protection locked="0"/>
    </xf>
    <xf numFmtId="3" fontId="17" fillId="5" borderId="10" xfId="5" applyNumberFormat="1" applyFont="1" applyFill="1" applyBorder="1" applyAlignment="1" applyProtection="1">
      <alignment horizontal="center" vertical="center"/>
      <protection locked="0"/>
    </xf>
    <xf numFmtId="0" fontId="5" fillId="6"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1" fontId="6" fillId="6" borderId="5" xfId="0" applyNumberFormat="1" applyFont="1" applyFill="1" applyBorder="1" applyAlignment="1">
      <alignment horizontal="center" vertical="center"/>
    </xf>
    <xf numFmtId="43" fontId="17" fillId="5" borderId="13" xfId="1" applyFont="1" applyFill="1" applyBorder="1" applyAlignment="1" applyProtection="1">
      <alignment horizontal="center" vertical="center"/>
      <protection locked="0"/>
    </xf>
    <xf numFmtId="43" fontId="17" fillId="5" borderId="12" xfId="1" applyFont="1" applyFill="1" applyBorder="1" applyAlignment="1" applyProtection="1">
      <alignment horizontal="center" vertical="center"/>
      <protection locked="0"/>
    </xf>
    <xf numFmtId="43" fontId="17" fillId="5" borderId="11" xfId="1" applyFont="1" applyFill="1" applyBorder="1" applyAlignment="1" applyProtection="1">
      <alignment horizontal="center" vertical="center"/>
      <protection locked="0"/>
    </xf>
    <xf numFmtId="4" fontId="5" fillId="5" borderId="1" xfId="3" applyNumberFormat="1" applyFont="1" applyFill="1" applyBorder="1" applyAlignment="1" applyProtection="1">
      <alignment horizontal="left" vertical="center" wrapText="1"/>
      <protection locked="0"/>
    </xf>
    <xf numFmtId="3" fontId="6" fillId="6" borderId="12" xfId="5" applyNumberFormat="1" applyFont="1" applyFill="1" applyBorder="1" applyAlignment="1" applyProtection="1">
      <alignment horizontal="center" vertical="center"/>
      <protection locked="0"/>
    </xf>
    <xf numFmtId="4" fontId="6" fillId="5" borderId="11" xfId="5" applyNumberFormat="1" applyFont="1" applyFill="1" applyBorder="1" applyAlignment="1" applyProtection="1">
      <alignment horizontal="center" vertical="center"/>
      <protection locked="0"/>
    </xf>
    <xf numFmtId="43" fontId="17" fillId="5" borderId="9" xfId="1" applyFont="1" applyFill="1" applyBorder="1" applyAlignment="1" applyProtection="1">
      <alignment horizontal="center" vertical="center"/>
      <protection locked="0"/>
    </xf>
    <xf numFmtId="43" fontId="17" fillId="5" borderId="6" xfId="1" applyFont="1" applyFill="1" applyBorder="1" applyAlignment="1" applyProtection="1">
      <alignment horizontal="center" vertical="center"/>
      <protection locked="0"/>
    </xf>
    <xf numFmtId="43" fontId="17" fillId="5" borderId="1" xfId="1" applyFont="1" applyFill="1" applyBorder="1" applyAlignment="1" applyProtection="1">
      <alignment horizontal="center" vertical="center"/>
      <protection locked="0"/>
    </xf>
    <xf numFmtId="43" fontId="17" fillId="5" borderId="5" xfId="1" applyFont="1" applyFill="1" applyBorder="1" applyAlignment="1" applyProtection="1">
      <alignment horizontal="center" vertical="center"/>
      <protection locked="0"/>
    </xf>
    <xf numFmtId="0" fontId="22" fillId="0" borderId="0" xfId="0" applyFont="1" applyFill="1" applyAlignment="1">
      <alignment horizontal="center" vertical="top"/>
    </xf>
    <xf numFmtId="0" fontId="4"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Fill="1" applyAlignment="1">
      <alignment horizontal="right" vertical="top"/>
    </xf>
    <xf numFmtId="0" fontId="7" fillId="0" borderId="1" xfId="0" applyFont="1" applyFill="1" applyBorder="1" applyAlignment="1">
      <alignment horizontal="center" vertical="center" textRotation="90"/>
    </xf>
    <xf numFmtId="0" fontId="7" fillId="0" borderId="1" xfId="0" applyFont="1" applyFill="1" applyBorder="1" applyAlignment="1">
      <alignment horizontal="center" vertical="center" wrapText="1"/>
    </xf>
    <xf numFmtId="0" fontId="5" fillId="0" borderId="41" xfId="6" applyFont="1" applyBorder="1" applyAlignment="1">
      <alignment horizontal="center" vertical="center" wrapText="1"/>
    </xf>
    <xf numFmtId="0" fontId="5" fillId="0" borderId="42" xfId="6" applyFont="1" applyBorder="1" applyAlignment="1">
      <alignment horizontal="center" vertical="center" wrapText="1"/>
    </xf>
    <xf numFmtId="0" fontId="28" fillId="0" borderId="38" xfId="6" applyFont="1" applyBorder="1" applyAlignment="1">
      <alignment horizontal="center" vertical="center" wrapText="1"/>
    </xf>
    <xf numFmtId="0" fontId="28" fillId="0" borderId="19" xfId="6" applyFont="1" applyBorder="1" applyAlignment="1">
      <alignment horizontal="center" vertical="center" wrapText="1"/>
    </xf>
    <xf numFmtId="0" fontId="28" fillId="0" borderId="31" xfId="6" applyFont="1" applyBorder="1" applyAlignment="1">
      <alignment horizontal="center" vertical="center" wrapText="1"/>
    </xf>
    <xf numFmtId="0" fontId="28" fillId="0" borderId="32" xfId="6" applyFont="1" applyBorder="1" applyAlignment="1">
      <alignment horizontal="center" vertical="center" wrapText="1"/>
    </xf>
    <xf numFmtId="0" fontId="28" fillId="0" borderId="18" xfId="6" applyFont="1" applyBorder="1" applyAlignment="1">
      <alignment horizontal="center" vertical="center" wrapText="1"/>
    </xf>
    <xf numFmtId="0" fontId="28" fillId="0" borderId="16" xfId="6" applyFont="1" applyBorder="1" applyAlignment="1">
      <alignment horizontal="center" vertical="center" wrapText="1"/>
    </xf>
    <xf numFmtId="0" fontId="28" fillId="0" borderId="15" xfId="6" applyFont="1" applyBorder="1" applyAlignment="1">
      <alignment horizontal="center" vertical="center" wrapText="1"/>
    </xf>
    <xf numFmtId="0" fontId="28" fillId="0" borderId="2" xfId="6" applyFont="1" applyBorder="1" applyAlignment="1">
      <alignment horizontal="center" vertical="center" wrapText="1"/>
    </xf>
    <xf numFmtId="0" fontId="5" fillId="0" borderId="0" xfId="0" applyFont="1" applyAlignment="1">
      <alignment horizontal="left" vertical="top" wrapText="1"/>
    </xf>
    <xf numFmtId="0" fontId="31" fillId="0" borderId="0" xfId="0" applyFont="1" applyAlignment="1">
      <alignment horizontal="left" vertical="top"/>
    </xf>
    <xf numFmtId="0" fontId="15" fillId="4" borderId="0" xfId="5" applyFont="1" applyFill="1" applyBorder="1" applyAlignment="1" applyProtection="1">
      <alignment horizontal="center" vertical="center" wrapText="1"/>
      <protection locked="0"/>
    </xf>
    <xf numFmtId="0" fontId="15" fillId="4" borderId="19" xfId="5" applyFont="1" applyFill="1" applyBorder="1" applyAlignment="1" applyProtection="1">
      <alignment horizontal="left" vertical="center"/>
      <protection locked="0"/>
    </xf>
    <xf numFmtId="0" fontId="15" fillId="4" borderId="17" xfId="5" applyFont="1" applyFill="1" applyBorder="1" applyAlignment="1" applyProtection="1">
      <alignment horizontal="center" vertical="center"/>
      <protection locked="0"/>
    </xf>
    <xf numFmtId="0" fontId="15" fillId="4" borderId="16" xfId="5" applyFont="1" applyFill="1" applyBorder="1" applyAlignment="1" applyProtection="1">
      <alignment horizontal="center" vertical="center"/>
      <protection locked="0"/>
    </xf>
    <xf numFmtId="0" fontId="15" fillId="4" borderId="26" xfId="5" applyFont="1" applyFill="1" applyBorder="1" applyAlignment="1" applyProtection="1">
      <alignment horizontal="center" vertical="center"/>
      <protection locked="0"/>
    </xf>
    <xf numFmtId="0" fontId="15" fillId="4" borderId="15" xfId="5" applyFont="1" applyFill="1" applyBorder="1" applyAlignment="1" applyProtection="1">
      <alignment horizontal="center" vertical="center"/>
      <protection locked="0"/>
    </xf>
    <xf numFmtId="0" fontId="14" fillId="0" borderId="0" xfId="0" applyFont="1" applyAlignment="1">
      <alignment horizontal="center" vertical="center"/>
    </xf>
    <xf numFmtId="0" fontId="7" fillId="0" borderId="0" xfId="0" applyFont="1" applyAlignment="1">
      <alignment horizontal="center" vertical="center"/>
    </xf>
    <xf numFmtId="0" fontId="6" fillId="0" borderId="0" xfId="7" applyFont="1" applyAlignment="1">
      <alignment horizontal="center" vertical="center"/>
    </xf>
  </cellXfs>
  <cellStyles count="11">
    <cellStyle name="Comma 4" xfId="9" xr:uid="{82CF27B8-21BC-4C57-AB7D-1CB518A3760F}"/>
    <cellStyle name="Excel Built-in Normal" xfId="5" xr:uid="{FE5732D3-AE93-4E84-AC5F-93F114A935C2}"/>
    <cellStyle name="Excel Built-in Normal 1" xfId="3" xr:uid="{EB34BA4D-A171-4C2A-8790-1A90705D84FF}"/>
    <cellStyle name="Komats" xfId="1" builtinId="3"/>
    <cellStyle name="Komats 2" xfId="4" xr:uid="{662F89DB-4219-4506-B300-EF8E91CF7D6F}"/>
    <cellStyle name="Normal 2" xfId="6" xr:uid="{42D04684-6B41-400A-92F9-25EBD2AA6194}"/>
    <cellStyle name="Normal_Tames_sask_ar_Not_1014" xfId="7" xr:uid="{28EBA577-9E9B-4056-AFC7-8F4D7DFF9160}"/>
    <cellStyle name="Parasts" xfId="0" builtinId="0"/>
    <cellStyle name="Parasts 2" xfId="2" xr:uid="{805B9AC9-5D0B-444B-ADEA-8A71130111A5}"/>
    <cellStyle name="Parasts 3" xfId="10" xr:uid="{7214CB3E-E710-4985-A534-D714AE391E97}"/>
    <cellStyle name="Style 1" xfId="8" xr:uid="{043BB247-18A9-4F7C-8379-BE69B2B6B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Kesko%20Agro,%20Riga\target%20price%20bl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Ekodienests\Madonas_kulturas_nams\Madona_AK_28_08_2006_ST_klien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TAMESANA\Sandras%20dokumenti\Users\Laptop\Desktop\Documents%20and%20Settings\user\My%20Documents\tamesana2\KK\dampeli\tames\ABC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ARPLAN\ALFA2\Tames\arhivsVKBMS\AB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 val="2"/>
      <sheetName val="kopt. kopsav."/>
      <sheetName val="ProdKodi"/>
      <sheetName val="Profili"/>
      <sheetName val="KOPS"/>
      <sheetName val="KOPT"/>
      <sheetName val="kopt__kopsav_"/>
      <sheetName val="Merv"/>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Taul4"/>
      <sheetName val="Sat,rād_12"/>
      <sheetName val="_veids211"/>
      <sheetName val="kops2"/>
      <sheetName val="2,2"/>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 val="3-1"/>
      <sheetName val="3-2"/>
      <sheetName val="3-3"/>
      <sheetName val="3-4"/>
      <sheetName val="3-5"/>
      <sheetName val="3-6"/>
      <sheetName val="3-7"/>
      <sheetName val="3-8"/>
      <sheetName val="3-9"/>
      <sheetName val="5-1"/>
      <sheetName val="5-5"/>
      <sheetName val="2k.1-1"/>
      <sheetName val="2k.1-2"/>
      <sheetName val="Sat,rād_22"/>
      <sheetName val="_veids221"/>
      <sheetName val="Sat,rād_21"/>
      <sheetName val="_veids220"/>
      <sheetName val="Sat,rād_23"/>
      <sheetName val="_veids222"/>
      <sheetName val="Sat,rād_24"/>
      <sheetName val="_veids223"/>
      <sheetName val="Sat,rād_25"/>
      <sheetName val="_veids224"/>
      <sheetName val="Sat,rād_32"/>
      <sheetName val="_veids231"/>
      <sheetName val="Sat,rād_27"/>
      <sheetName val="_veids226"/>
      <sheetName val="Sat,rād_26"/>
      <sheetName val="_veids225"/>
      <sheetName val="Sat,rād_30"/>
      <sheetName val="_veids229"/>
      <sheetName val="Sat,rād_29"/>
      <sheetName val="_veids228"/>
      <sheetName val="Sat,rād_28"/>
      <sheetName val="_veids227"/>
      <sheetName val="Sat,rād_31"/>
      <sheetName val="_veids230"/>
      <sheetName val="2k_1-1"/>
      <sheetName val="2k_1-2"/>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ks"/>
      <sheetName val="Paskaidrojums"/>
      <sheetName val="Koptāme"/>
      <sheetName val="Tāme Nr.1"/>
      <sheetName val="Tāme Nr.2"/>
      <sheetName val="Tāme Nr.3"/>
      <sheetName val="Tāme N.4"/>
      <sheetName val="M"/>
      <sheetName val="Tāme Nr.5"/>
      <sheetName val="Tāme Nr.6"/>
      <sheetName val="Tāme Nr.7"/>
      <sheetName val="Z"/>
      <sheetName val="Tāme Nr.8"/>
      <sheetName val="Tāme Nr.9"/>
      <sheetName val="Tāme Nr.10"/>
      <sheetName val="Tāme Nr.11"/>
      <sheetName val="Tāme Nr.12"/>
      <sheetName val="Tāme Nr.13"/>
      <sheetName val="Tāme Nr.14"/>
      <sheetName val="Tāme Nr_11"/>
      <sheetName val="Tāme_Nr_11"/>
      <sheetName val="Tāme_Nr_1"/>
      <sheetName val="Tāme_Nr_2"/>
      <sheetName val="Tāme_Nr_3"/>
      <sheetName val="Tāme_N_4"/>
      <sheetName val="Tāme_Nr_5"/>
      <sheetName val="Tāme_Nr_6"/>
      <sheetName val="Tāme_Nr_7"/>
      <sheetName val="Tāme_Nr_8"/>
      <sheetName val="Tāme_Nr_9"/>
      <sheetName val="Tāme_Nr_10"/>
      <sheetName val="Tāme_Nr_111"/>
      <sheetName val="Tāme_Nr_12"/>
      <sheetName val="Tāme_Nr_13"/>
      <sheetName val="Tāme_Nr_14"/>
      <sheetName val="Tāme_Nr_112"/>
      <sheetName val="Tāme_Nr_15"/>
      <sheetName val="Tāme_Nr_21"/>
      <sheetName val="Tāme_Nr_31"/>
      <sheetName val="Tāme_N_41"/>
      <sheetName val="Tāme_Nr_51"/>
      <sheetName val="Tāme_Nr_61"/>
      <sheetName val="Tāme_Nr_71"/>
      <sheetName val="Tāme_Nr_81"/>
      <sheetName val="Tāme_Nr_91"/>
      <sheetName val="Tāme_Nr_101"/>
      <sheetName val="Tāme_Nr_113"/>
      <sheetName val="Tāme_Nr_121"/>
      <sheetName val="Tāme_Nr_131"/>
      <sheetName val="Tāme_Nr_141"/>
      <sheetName val="Tāme_Nr_118"/>
      <sheetName val="Tāme_Nr_18"/>
      <sheetName val="Tāme_Nr_24"/>
      <sheetName val="Tāme_Nr_34"/>
      <sheetName val="Tāme_N_44"/>
      <sheetName val="Tāme_Nr_54"/>
      <sheetName val="Tāme_Nr_64"/>
      <sheetName val="Tāme_Nr_74"/>
      <sheetName val="Tāme_Nr_84"/>
      <sheetName val="Tāme_Nr_94"/>
      <sheetName val="Tāme_Nr_104"/>
      <sheetName val="Tāme_Nr_119"/>
      <sheetName val="Tāme_Nr_124"/>
      <sheetName val="Tāme_Nr_134"/>
      <sheetName val="Tāme_Nr_144"/>
      <sheetName val="Tāme_Nr_116"/>
      <sheetName val="Tāme_Nr_17"/>
      <sheetName val="Tāme_Nr_23"/>
      <sheetName val="Tāme_Nr_33"/>
      <sheetName val="Tāme_N_43"/>
      <sheetName val="Tāme_Nr_53"/>
      <sheetName val="Tāme_Nr_63"/>
      <sheetName val="Tāme_Nr_73"/>
      <sheetName val="Tāme_Nr_83"/>
      <sheetName val="Tāme_Nr_93"/>
      <sheetName val="Tāme_Nr_103"/>
      <sheetName val="Tāme_Nr_117"/>
      <sheetName val="Tāme_Nr_123"/>
      <sheetName val="Tāme_Nr_133"/>
      <sheetName val="Tāme_Nr_143"/>
      <sheetName val="Tāme_Nr_114"/>
      <sheetName val="Tāme_Nr_16"/>
      <sheetName val="Tāme_Nr_22"/>
      <sheetName val="Tāme_Nr_32"/>
      <sheetName val="Tāme_N_42"/>
      <sheetName val="Tāme_Nr_52"/>
      <sheetName val="Tāme_Nr_62"/>
      <sheetName val="Tāme_Nr_72"/>
      <sheetName val="Tāme_Nr_82"/>
      <sheetName val="Tāme_Nr_92"/>
      <sheetName val="Tāme_Nr_102"/>
      <sheetName val="Tāme_Nr_115"/>
      <sheetName val="Tāme_Nr_122"/>
      <sheetName val="Tāme_Nr_132"/>
      <sheetName val="Tāme_Nr_142"/>
      <sheetName val="Tāme_Nr_1110"/>
      <sheetName val="Tāme_Nr_19"/>
      <sheetName val="Tāme_Nr_25"/>
      <sheetName val="Tāme_Nr_35"/>
      <sheetName val="Tāme_N_45"/>
      <sheetName val="Tāme_Nr_55"/>
      <sheetName val="Tāme_Nr_65"/>
      <sheetName val="Tāme_Nr_75"/>
      <sheetName val="Tāme_Nr_85"/>
      <sheetName val="Tāme_Nr_95"/>
      <sheetName val="Tāme_Nr_105"/>
      <sheetName val="Tāme_Nr_1111"/>
      <sheetName val="Tāme_Nr_125"/>
      <sheetName val="Tāme_Nr_135"/>
      <sheetName val="Tāme_Nr_145"/>
      <sheetName val="Tāme_Nr_1112"/>
      <sheetName val="Tāme_Nr_110"/>
      <sheetName val="Tāme_Nr_26"/>
      <sheetName val="Tāme_Nr_36"/>
      <sheetName val="Tāme_N_46"/>
      <sheetName val="Tāme_Nr_56"/>
      <sheetName val="Tāme_Nr_66"/>
      <sheetName val="Tāme_Nr_76"/>
      <sheetName val="Tāme_Nr_86"/>
      <sheetName val="Tāme_Nr_96"/>
      <sheetName val="Tāme_Nr_106"/>
      <sheetName val="Tāme_Nr_1113"/>
      <sheetName val="Tāme_Nr_126"/>
      <sheetName val="Tāme_Nr_136"/>
      <sheetName val="Tāme_Nr_146"/>
      <sheetName val="Tāme_Nr_1118"/>
      <sheetName val="Tāme_Nr_130"/>
      <sheetName val="Tāme_Nr_29"/>
      <sheetName val="Tāme_Nr_39"/>
      <sheetName val="Tāme_N_49"/>
      <sheetName val="Tāme_Nr_59"/>
      <sheetName val="Tāme_Nr_69"/>
      <sheetName val="Tāme_Nr_79"/>
      <sheetName val="Tāme_Nr_89"/>
      <sheetName val="Tāme_Nr_99"/>
      <sheetName val="Tāme_Nr_109"/>
      <sheetName val="Tāme_Nr_1119"/>
      <sheetName val="Tāme_Nr_1210"/>
      <sheetName val="Tāme_Nr_139"/>
      <sheetName val="Tāme_Nr_149"/>
      <sheetName val="Tāme_Nr_1116"/>
      <sheetName val="Tāme_Nr_128"/>
      <sheetName val="Tāme_Nr_28"/>
      <sheetName val="Tāme_Nr_38"/>
      <sheetName val="Tāme_N_48"/>
      <sheetName val="Tāme_Nr_58"/>
      <sheetName val="Tāme_Nr_68"/>
      <sheetName val="Tāme_Nr_78"/>
      <sheetName val="Tāme_Nr_88"/>
      <sheetName val="Tāme_Nr_98"/>
      <sheetName val="Tāme_Nr_108"/>
      <sheetName val="Tāme_Nr_1117"/>
      <sheetName val="Tāme_Nr_129"/>
      <sheetName val="Tāme_Nr_138"/>
      <sheetName val="Tāme_Nr_148"/>
      <sheetName val="Tāme_Nr_1114"/>
      <sheetName val="Tāme_Nr_120"/>
      <sheetName val="Tāme_Nr_27"/>
      <sheetName val="Tāme_Nr_37"/>
      <sheetName val="Tāme_N_47"/>
      <sheetName val="Tāme_Nr_57"/>
      <sheetName val="Tāme_Nr_67"/>
      <sheetName val="Tāme_Nr_77"/>
      <sheetName val="Tāme_Nr_87"/>
      <sheetName val="Tāme_Nr_97"/>
      <sheetName val="Tāme_Nr_107"/>
      <sheetName val="Tāme_Nr_1115"/>
      <sheetName val="Tāme_Nr_127"/>
      <sheetName val="Tāme_Nr_137"/>
      <sheetName val="Tāme_Nr_147"/>
      <sheetName val="Tāme_Nr_1120"/>
      <sheetName val="Tāme_Nr_140"/>
      <sheetName val="Tāme_Nr_210"/>
      <sheetName val="Tāme_Nr_310"/>
      <sheetName val="Tāme_N_410"/>
      <sheetName val="Tāme_Nr_510"/>
      <sheetName val="Tāme_Nr_610"/>
      <sheetName val="Tāme_Nr_710"/>
      <sheetName val="Tāme_Nr_810"/>
      <sheetName val="Tāme_Nr_910"/>
      <sheetName val="Tāme_Nr_1010"/>
      <sheetName val="Tāme_Nr_1121"/>
      <sheetName val="Tāme_Nr_1211"/>
      <sheetName val="Tāme_Nr_1310"/>
      <sheetName val="Tāme_Nr_1410"/>
      <sheetName val="T?me Nr.11"/>
      <sheetName val="Tāme_Nr_150"/>
      <sheetName val="Tāme_Nr_211"/>
      <sheetName val="Tāme_Nr_311"/>
      <sheetName val="Tāme_N_411"/>
      <sheetName val="Tāme_Nr_511"/>
      <sheetName val="Tāme_Nr_611"/>
      <sheetName val="Tāme_Nr_711"/>
      <sheetName val="Tāme_Nr_811"/>
      <sheetName val="Tāme_Nr_911"/>
      <sheetName val="Tāme_Nr_1011"/>
      <sheetName val="Tāme_Nr_1122"/>
      <sheetName val="Tāme_Nr_1212"/>
      <sheetName val="Tāme_Nr_1311"/>
      <sheetName val="Tāme_Nr_1411"/>
      <sheetName val="Tāme_Nr_1123"/>
      <sheetName val="T?me_Nr_11"/>
      <sheetName val="Tāme_Nr_151"/>
      <sheetName val="Tāme_Nr_212"/>
      <sheetName val="Tāme_Nr_312"/>
      <sheetName val="Tāme_N_412"/>
      <sheetName val="Tāme_Nr_512"/>
      <sheetName val="Tāme_Nr_612"/>
      <sheetName val="Tāme_Nr_712"/>
      <sheetName val="Tāme_Nr_812"/>
      <sheetName val="Tāme_Nr_912"/>
      <sheetName val="Tāme_Nr_1012"/>
      <sheetName val="Tāme_Nr_1124"/>
      <sheetName val="Tāme_Nr_1213"/>
      <sheetName val="Tāme_Nr_1312"/>
      <sheetName val="Tāme_Nr_1412"/>
      <sheetName val="Tāme_Nr_1125"/>
      <sheetName val="T?me_Nr_111"/>
      <sheetName val="Tāme_Nr_152"/>
      <sheetName val="Tāme_Nr_213"/>
      <sheetName val="Tāme_Nr_313"/>
      <sheetName val="Tāme_N_413"/>
      <sheetName val="Tāme_Nr_513"/>
      <sheetName val="Tāme_Nr_613"/>
      <sheetName val="Tāme_Nr_713"/>
      <sheetName val="Tāme_Nr_813"/>
      <sheetName val="Tāme_Nr_913"/>
      <sheetName val="Tāme_Nr_1013"/>
      <sheetName val="Tāme_Nr_1126"/>
      <sheetName val="Tāme_Nr_1214"/>
      <sheetName val="Tāme_Nr_1313"/>
      <sheetName val="Tāme_Nr_1413"/>
      <sheetName val="Tāme_Nr_1127"/>
      <sheetName val="T?me_Nr_112"/>
      <sheetName val="Tāme_Nr_153"/>
      <sheetName val="Tāme_Nr_214"/>
      <sheetName val="Tāme_Nr_314"/>
      <sheetName val="Tāme_N_414"/>
      <sheetName val="Tāme_Nr_514"/>
      <sheetName val="Tāme_Nr_614"/>
      <sheetName val="Tāme_Nr_714"/>
      <sheetName val="Tāme_Nr_814"/>
      <sheetName val="Tāme_Nr_914"/>
      <sheetName val="Tāme_Nr_1014"/>
      <sheetName val="Tāme_Nr_1128"/>
      <sheetName val="Tāme_Nr_1215"/>
      <sheetName val="Tāme_Nr_1314"/>
      <sheetName val="Tāme_Nr_1414"/>
      <sheetName val="Tāme_Nr_1129"/>
      <sheetName val="T?me_Nr_113"/>
      <sheetName val="Tāme_Nr_154"/>
      <sheetName val="Tāme_Nr_215"/>
      <sheetName val="Tāme_Nr_315"/>
      <sheetName val="Tāme_N_415"/>
      <sheetName val="Tāme_Nr_515"/>
      <sheetName val="Tāme_Nr_615"/>
      <sheetName val="Tāme_Nr_715"/>
      <sheetName val="Tāme_Nr_815"/>
      <sheetName val="Tāme_Nr_915"/>
      <sheetName val="Tāme_Nr_1015"/>
      <sheetName val="Tāme_Nr_1130"/>
      <sheetName val="Tāme_Nr_1216"/>
      <sheetName val="Tāme_Nr_1315"/>
      <sheetName val="Tāme_Nr_1415"/>
      <sheetName val="Tāme_Nr_1131"/>
      <sheetName val="T?me_Nr_114"/>
      <sheetName val="T_me Nr.11"/>
      <sheetName val="T_me_Nr_11"/>
      <sheetName val="T_me_Nr_111"/>
      <sheetName val="T_me_Nr_112"/>
      <sheetName val="T_me_Nr_113"/>
      <sheetName val="T_me_Nr_114"/>
      <sheetName val="Tāme_Nr_156"/>
      <sheetName val="Tāme_Nr_217"/>
      <sheetName val="Tāme_Nr_317"/>
      <sheetName val="Tāme_N_417"/>
      <sheetName val="Tāme_Nr_517"/>
      <sheetName val="Tāme_Nr_617"/>
      <sheetName val="Tāme_Nr_717"/>
      <sheetName val="Tāme_Nr_817"/>
      <sheetName val="Tāme_Nr_917"/>
      <sheetName val="Tāme_Nr_1017"/>
      <sheetName val="Tāme_Nr_1134"/>
      <sheetName val="Tāme_Nr_1218"/>
      <sheetName val="Tāme_Nr_1317"/>
      <sheetName val="Tāme_Nr_1417"/>
      <sheetName val="Tāme_Nr_1135"/>
      <sheetName val="T?me_Nr_116"/>
      <sheetName val="Tāme_Nr_155"/>
      <sheetName val="Tāme_Nr_216"/>
      <sheetName val="Tāme_Nr_316"/>
      <sheetName val="Tāme_N_416"/>
      <sheetName val="Tāme_Nr_516"/>
      <sheetName val="Tāme_Nr_616"/>
      <sheetName val="Tāme_Nr_716"/>
      <sheetName val="Tāme_Nr_816"/>
      <sheetName val="Tāme_Nr_916"/>
      <sheetName val="Tāme_Nr_1016"/>
      <sheetName val="Tāme_Nr_1132"/>
      <sheetName val="Tāme_Nr_1217"/>
      <sheetName val="Tāme_Nr_1316"/>
      <sheetName val="Tāme_Nr_1416"/>
      <sheetName val="Tāme_Nr_1133"/>
      <sheetName val="T?me_Nr_115"/>
      <sheetName val="T_me_Nr_115"/>
      <sheetName val="Tāme_Nr_157"/>
      <sheetName val="Tāme_Nr_218"/>
      <sheetName val="Tāme_Nr_318"/>
      <sheetName val="Tāme_N_418"/>
      <sheetName val="Tāme_Nr_518"/>
      <sheetName val="Tāme_Nr_618"/>
      <sheetName val="Tāme_Nr_718"/>
      <sheetName val="Tāme_Nr_818"/>
      <sheetName val="Tāme_Nr_918"/>
      <sheetName val="Tāme_Nr_1018"/>
      <sheetName val="Tāme_Nr_1136"/>
      <sheetName val="Tāme_Nr_1219"/>
      <sheetName val="Tāme_Nr_1318"/>
      <sheetName val="Tāme_Nr_1418"/>
      <sheetName val="Tāme_Nr_1137"/>
      <sheetName val="T?me_Nr_117"/>
      <sheetName val="T_me_Nr_116"/>
      <sheetName val="Tāme_Nr_1138"/>
      <sheetName val="Tāme_Nr_158"/>
      <sheetName val="Tāme_Nr_219"/>
      <sheetName val="Tāme_Nr_319"/>
      <sheetName val="Tāme_N_419"/>
      <sheetName val="Tāme_Nr_519"/>
      <sheetName val="Tāme_Nr_619"/>
      <sheetName val="Tāme_Nr_719"/>
      <sheetName val="Tāme_Nr_819"/>
      <sheetName val="Tāme_Nr_919"/>
      <sheetName val="Tāme_Nr_1019"/>
      <sheetName val="Tāme_Nr_1139"/>
      <sheetName val="Tāme_Nr_1220"/>
      <sheetName val="Tāme_Nr_1319"/>
      <sheetName val="Tāme_Nr_1419"/>
      <sheetName val="T?me_Nr_118"/>
      <sheetName val="T_me_Nr_117"/>
      <sheetName val="Tāme_Nr_159"/>
      <sheetName val="Tāme_Nr_220"/>
      <sheetName val="Tāme_Nr_320"/>
      <sheetName val="Tāme_N_420"/>
      <sheetName val="Tāme_Nr_520"/>
      <sheetName val="Tāme_Nr_620"/>
      <sheetName val="Tāme_Nr_720"/>
      <sheetName val="Tāme_Nr_820"/>
      <sheetName val="Tāme_Nr_920"/>
      <sheetName val="Tāme_Nr_1020"/>
      <sheetName val="Tāme_Nr_1140"/>
      <sheetName val="Tāme_Nr_1221"/>
      <sheetName val="Tāme_Nr_1320"/>
      <sheetName val="Tāme_Nr_1420"/>
      <sheetName val="Tāme_Nr_1141"/>
      <sheetName val="T?me_Nr_119"/>
      <sheetName val="T_me_Nr_118"/>
      <sheetName val="Tāme_Nr_1142"/>
      <sheetName val="Tāme_Nr_160"/>
      <sheetName val="Tāme_Nr_221"/>
      <sheetName val="Tāme_Nr_321"/>
      <sheetName val="Tāme_N_421"/>
      <sheetName val="Tāme_Nr_521"/>
      <sheetName val="Tāme_Nr_621"/>
      <sheetName val="Tāme_Nr_721"/>
      <sheetName val="Tāme_Nr_821"/>
      <sheetName val="Tāme_Nr_921"/>
      <sheetName val="Tāme_Nr_1021"/>
      <sheetName val="Tāme_Nr_1143"/>
      <sheetName val="Tāme_Nr_1222"/>
      <sheetName val="Tāme_Nr_1321"/>
      <sheetName val="Tāme_Nr_1421"/>
      <sheetName val="T?me_Nr_1110"/>
      <sheetName val="T_me_Nr_119"/>
      <sheetName val="Tāme_Nr_1144"/>
      <sheetName val="Tāme_Nr_161"/>
      <sheetName val="Tāme_Nr_222"/>
      <sheetName val="Tāme_Nr_322"/>
      <sheetName val="Tāme_N_422"/>
      <sheetName val="Tāme_Nr_522"/>
      <sheetName val="Tāme_Nr_622"/>
      <sheetName val="Tāme_Nr_722"/>
      <sheetName val="Tāme_Nr_822"/>
      <sheetName val="Tāme_Nr_922"/>
      <sheetName val="Tāme_Nr_1022"/>
      <sheetName val="Tāme_Nr_1145"/>
      <sheetName val="Tāme_Nr_1223"/>
      <sheetName val="Tāme_Nr_1322"/>
      <sheetName val="Tāme_Nr_1422"/>
      <sheetName val="T?me_Nr_1111"/>
      <sheetName val="T_me_Nr_1110"/>
      <sheetName val="Tāme_Nr_1146"/>
      <sheetName val="Tāme_Nr_162"/>
      <sheetName val="Tāme_Nr_223"/>
      <sheetName val="Tāme_Nr_323"/>
      <sheetName val="Tāme_N_423"/>
      <sheetName val="Tāme_Nr_523"/>
      <sheetName val="Tāme_Nr_623"/>
      <sheetName val="Tāme_Nr_723"/>
      <sheetName val="Tāme_Nr_823"/>
      <sheetName val="Tāme_Nr_923"/>
      <sheetName val="Tāme_Nr_1023"/>
      <sheetName val="Tāme_Nr_1147"/>
      <sheetName val="Tāme_Nr_1224"/>
      <sheetName val="Tāme_Nr_1323"/>
      <sheetName val="Tāme_Nr_1423"/>
      <sheetName val="T?me_Nr_1112"/>
      <sheetName val="T_me_Nr_1111"/>
      <sheetName val="Tāme_Nr_1150"/>
      <sheetName val="Tāme_Nr_164"/>
      <sheetName val="Tāme_Nr_225"/>
      <sheetName val="Tāme_Nr_325"/>
      <sheetName val="Tāme_N_425"/>
      <sheetName val="Tāme_Nr_525"/>
      <sheetName val="Tāme_Nr_625"/>
      <sheetName val="Tāme_Nr_725"/>
      <sheetName val="Tāme_Nr_825"/>
      <sheetName val="Tāme_Nr_925"/>
      <sheetName val="Tāme_Nr_1025"/>
      <sheetName val="Tāme_Nr_1151"/>
      <sheetName val="Tāme_Nr_1226"/>
      <sheetName val="Tāme_Nr_1325"/>
      <sheetName val="Tāme_Nr_1425"/>
      <sheetName val="T?me_Nr_1114"/>
      <sheetName val="T_me_Nr_1113"/>
      <sheetName val="Tāme_Nr_1148"/>
      <sheetName val="Tāme_Nr_163"/>
      <sheetName val="Tāme_Nr_224"/>
      <sheetName val="Tāme_Nr_324"/>
      <sheetName val="Tāme_N_424"/>
      <sheetName val="Tāme_Nr_524"/>
      <sheetName val="Tāme_Nr_624"/>
      <sheetName val="Tāme_Nr_724"/>
      <sheetName val="Tāme_Nr_824"/>
      <sheetName val="Tāme_Nr_924"/>
      <sheetName val="Tāme_Nr_1024"/>
      <sheetName val="Tāme_Nr_1149"/>
      <sheetName val="Tāme_Nr_1225"/>
      <sheetName val="Tāme_Nr_1324"/>
      <sheetName val="Tāme_Nr_1424"/>
      <sheetName val="T?me_Nr_1113"/>
      <sheetName val="T_me_Nr_11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2"/>
      <sheetName val="Summary_ABC3"/>
      <sheetName val="Summary_ABC4"/>
      <sheetName val="Summary_ABC5"/>
      <sheetName val="Summary_ABC6"/>
      <sheetName val="Summary_ABC9"/>
      <sheetName val="Summary_ABC8"/>
      <sheetName val="Summary_ABC7"/>
      <sheetName val="Summary_ABC10"/>
      <sheetName val="BK"/>
      <sheetName val="Summary_ABC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4"/>
      <sheetName val="Summary_ABC3"/>
      <sheetName val="Summary_ABC2"/>
      <sheetName val="Summary_ABC5"/>
      <sheetName val="Summary_ABC6"/>
      <sheetName val="Summary_ABC9"/>
      <sheetName val="Summary_ABC8"/>
      <sheetName val="Summary_ABC7"/>
      <sheetName val="Summary_ABC10"/>
      <sheetName val="Summary_ABC12"/>
      <sheetName val="Summary_ABC11"/>
      <sheetName val="BK"/>
      <sheetName val="Summary_ABC13"/>
      <sheetName val="Summary_ABC14"/>
      <sheetName val="Summary_ABC15"/>
      <sheetName val="Summary_ABC16"/>
      <sheetName val="Summary_ABC17"/>
      <sheetName val="Summary_ABC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222B-AB16-4283-9E97-54EE53ED5970}">
  <dimension ref="A1:H20"/>
  <sheetViews>
    <sheetView zoomScale="89" zoomScaleNormal="89" workbookViewId="0">
      <selection activeCell="F16" sqref="F16"/>
    </sheetView>
  </sheetViews>
  <sheetFormatPr defaultRowHeight="13.8" x14ac:dyDescent="0.3"/>
  <cols>
    <col min="1" max="1" width="4.109375" style="10" customWidth="1"/>
    <col min="2" max="2" width="52.88671875" style="10" customWidth="1"/>
    <col min="3" max="3" width="21.88671875" style="12" customWidth="1"/>
    <col min="4" max="255" width="9.109375" style="1"/>
    <col min="256" max="256" width="4.109375" style="1" customWidth="1"/>
    <col min="257" max="257" width="49.6640625" style="1" customWidth="1"/>
    <col min="258" max="258" width="22.44140625" style="1" customWidth="1"/>
    <col min="259" max="259" width="14.6640625" style="1" customWidth="1"/>
    <col min="260" max="511" width="9.109375" style="1"/>
    <col min="512" max="512" width="4.109375" style="1" customWidth="1"/>
    <col min="513" max="513" width="49.6640625" style="1" customWidth="1"/>
    <col min="514" max="514" width="22.44140625" style="1" customWidth="1"/>
    <col min="515" max="515" width="14.6640625" style="1" customWidth="1"/>
    <col min="516" max="767" width="9.109375" style="1"/>
    <col min="768" max="768" width="4.109375" style="1" customWidth="1"/>
    <col min="769" max="769" width="49.6640625" style="1" customWidth="1"/>
    <col min="770" max="770" width="22.44140625" style="1" customWidth="1"/>
    <col min="771" max="771" width="14.6640625" style="1" customWidth="1"/>
    <col min="772" max="1023" width="9.109375" style="1"/>
    <col min="1024" max="1024" width="4.109375" style="1" customWidth="1"/>
    <col min="1025" max="1025" width="49.6640625" style="1" customWidth="1"/>
    <col min="1026" max="1026" width="22.44140625" style="1" customWidth="1"/>
    <col min="1027" max="1027" width="14.6640625" style="1" customWidth="1"/>
    <col min="1028" max="1279" width="9.109375" style="1"/>
    <col min="1280" max="1280" width="4.109375" style="1" customWidth="1"/>
    <col min="1281" max="1281" width="49.6640625" style="1" customWidth="1"/>
    <col min="1282" max="1282" width="22.44140625" style="1" customWidth="1"/>
    <col min="1283" max="1283" width="14.6640625" style="1" customWidth="1"/>
    <col min="1284" max="1535" width="9.109375" style="1"/>
    <col min="1536" max="1536" width="4.109375" style="1" customWidth="1"/>
    <col min="1537" max="1537" width="49.6640625" style="1" customWidth="1"/>
    <col min="1538" max="1538" width="22.44140625" style="1" customWidth="1"/>
    <col min="1539" max="1539" width="14.6640625" style="1" customWidth="1"/>
    <col min="1540" max="1791" width="9.109375" style="1"/>
    <col min="1792" max="1792" width="4.109375" style="1" customWidth="1"/>
    <col min="1793" max="1793" width="49.6640625" style="1" customWidth="1"/>
    <col min="1794" max="1794" width="22.44140625" style="1" customWidth="1"/>
    <col min="1795" max="1795" width="14.6640625" style="1" customWidth="1"/>
    <col min="1796" max="2047" width="9.109375" style="1"/>
    <col min="2048" max="2048" width="4.109375" style="1" customWidth="1"/>
    <col min="2049" max="2049" width="49.6640625" style="1" customWidth="1"/>
    <col min="2050" max="2050" width="22.44140625" style="1" customWidth="1"/>
    <col min="2051" max="2051" width="14.6640625" style="1" customWidth="1"/>
    <col min="2052" max="2303" width="9.109375" style="1"/>
    <col min="2304" max="2304" width="4.109375" style="1" customWidth="1"/>
    <col min="2305" max="2305" width="49.6640625" style="1" customWidth="1"/>
    <col min="2306" max="2306" width="22.44140625" style="1" customWidth="1"/>
    <col min="2307" max="2307" width="14.6640625" style="1" customWidth="1"/>
    <col min="2308" max="2559" width="9.109375" style="1"/>
    <col min="2560" max="2560" width="4.109375" style="1" customWidth="1"/>
    <col min="2561" max="2561" width="49.6640625" style="1" customWidth="1"/>
    <col min="2562" max="2562" width="22.44140625" style="1" customWidth="1"/>
    <col min="2563" max="2563" width="14.6640625" style="1" customWidth="1"/>
    <col min="2564" max="2815" width="9.109375" style="1"/>
    <col min="2816" max="2816" width="4.109375" style="1" customWidth="1"/>
    <col min="2817" max="2817" width="49.6640625" style="1" customWidth="1"/>
    <col min="2818" max="2818" width="22.44140625" style="1" customWidth="1"/>
    <col min="2819" max="2819" width="14.6640625" style="1" customWidth="1"/>
    <col min="2820" max="3071" width="9.109375" style="1"/>
    <col min="3072" max="3072" width="4.109375" style="1" customWidth="1"/>
    <col min="3073" max="3073" width="49.6640625" style="1" customWidth="1"/>
    <col min="3074" max="3074" width="22.44140625" style="1" customWidth="1"/>
    <col min="3075" max="3075" width="14.6640625" style="1" customWidth="1"/>
    <col min="3076" max="3327" width="9.109375" style="1"/>
    <col min="3328" max="3328" width="4.109375" style="1" customWidth="1"/>
    <col min="3329" max="3329" width="49.6640625" style="1" customWidth="1"/>
    <col min="3330" max="3330" width="22.44140625" style="1" customWidth="1"/>
    <col min="3331" max="3331" width="14.6640625" style="1" customWidth="1"/>
    <col min="3332" max="3583" width="9.109375" style="1"/>
    <col min="3584" max="3584" width="4.109375" style="1" customWidth="1"/>
    <col min="3585" max="3585" width="49.6640625" style="1" customWidth="1"/>
    <col min="3586" max="3586" width="22.44140625" style="1" customWidth="1"/>
    <col min="3587" max="3587" width="14.6640625" style="1" customWidth="1"/>
    <col min="3588" max="3839" width="9.109375" style="1"/>
    <col min="3840" max="3840" width="4.109375" style="1" customWidth="1"/>
    <col min="3841" max="3841" width="49.6640625" style="1" customWidth="1"/>
    <col min="3842" max="3842" width="22.44140625" style="1" customWidth="1"/>
    <col min="3843" max="3843" width="14.6640625" style="1" customWidth="1"/>
    <col min="3844" max="4095" width="9.109375" style="1"/>
    <col min="4096" max="4096" width="4.109375" style="1" customWidth="1"/>
    <col min="4097" max="4097" width="49.6640625" style="1" customWidth="1"/>
    <col min="4098" max="4098" width="22.44140625" style="1" customWidth="1"/>
    <col min="4099" max="4099" width="14.6640625" style="1" customWidth="1"/>
    <col min="4100" max="4351" width="9.109375" style="1"/>
    <col min="4352" max="4352" width="4.109375" style="1" customWidth="1"/>
    <col min="4353" max="4353" width="49.6640625" style="1" customWidth="1"/>
    <col min="4354" max="4354" width="22.44140625" style="1" customWidth="1"/>
    <col min="4355" max="4355" width="14.6640625" style="1" customWidth="1"/>
    <col min="4356" max="4607" width="9.109375" style="1"/>
    <col min="4608" max="4608" width="4.109375" style="1" customWidth="1"/>
    <col min="4609" max="4609" width="49.6640625" style="1" customWidth="1"/>
    <col min="4610" max="4610" width="22.44140625" style="1" customWidth="1"/>
    <col min="4611" max="4611" width="14.6640625" style="1" customWidth="1"/>
    <col min="4612" max="4863" width="9.109375" style="1"/>
    <col min="4864" max="4864" width="4.109375" style="1" customWidth="1"/>
    <col min="4865" max="4865" width="49.6640625" style="1" customWidth="1"/>
    <col min="4866" max="4866" width="22.44140625" style="1" customWidth="1"/>
    <col min="4867" max="4867" width="14.6640625" style="1" customWidth="1"/>
    <col min="4868" max="5119" width="9.109375" style="1"/>
    <col min="5120" max="5120" width="4.109375" style="1" customWidth="1"/>
    <col min="5121" max="5121" width="49.6640625" style="1" customWidth="1"/>
    <col min="5122" max="5122" width="22.44140625" style="1" customWidth="1"/>
    <col min="5123" max="5123" width="14.6640625" style="1" customWidth="1"/>
    <col min="5124" max="5375" width="9.109375" style="1"/>
    <col min="5376" max="5376" width="4.109375" style="1" customWidth="1"/>
    <col min="5377" max="5377" width="49.6640625" style="1" customWidth="1"/>
    <col min="5378" max="5378" width="22.44140625" style="1" customWidth="1"/>
    <col min="5379" max="5379" width="14.6640625" style="1" customWidth="1"/>
    <col min="5380" max="5631" width="9.109375" style="1"/>
    <col min="5632" max="5632" width="4.109375" style="1" customWidth="1"/>
    <col min="5633" max="5633" width="49.6640625" style="1" customWidth="1"/>
    <col min="5634" max="5634" width="22.44140625" style="1" customWidth="1"/>
    <col min="5635" max="5635" width="14.6640625" style="1" customWidth="1"/>
    <col min="5636" max="5887" width="9.109375" style="1"/>
    <col min="5888" max="5888" width="4.109375" style="1" customWidth="1"/>
    <col min="5889" max="5889" width="49.6640625" style="1" customWidth="1"/>
    <col min="5890" max="5890" width="22.44140625" style="1" customWidth="1"/>
    <col min="5891" max="5891" width="14.6640625" style="1" customWidth="1"/>
    <col min="5892" max="6143" width="9.109375" style="1"/>
    <col min="6144" max="6144" width="4.109375" style="1" customWidth="1"/>
    <col min="6145" max="6145" width="49.6640625" style="1" customWidth="1"/>
    <col min="6146" max="6146" width="22.44140625" style="1" customWidth="1"/>
    <col min="6147" max="6147" width="14.6640625" style="1" customWidth="1"/>
    <col min="6148" max="6399" width="9.109375" style="1"/>
    <col min="6400" max="6400" width="4.109375" style="1" customWidth="1"/>
    <col min="6401" max="6401" width="49.6640625" style="1" customWidth="1"/>
    <col min="6402" max="6402" width="22.44140625" style="1" customWidth="1"/>
    <col min="6403" max="6403" width="14.6640625" style="1" customWidth="1"/>
    <col min="6404" max="6655" width="9.109375" style="1"/>
    <col min="6656" max="6656" width="4.109375" style="1" customWidth="1"/>
    <col min="6657" max="6657" width="49.6640625" style="1" customWidth="1"/>
    <col min="6658" max="6658" width="22.44140625" style="1" customWidth="1"/>
    <col min="6659" max="6659" width="14.6640625" style="1" customWidth="1"/>
    <col min="6660" max="6911" width="9.109375" style="1"/>
    <col min="6912" max="6912" width="4.109375" style="1" customWidth="1"/>
    <col min="6913" max="6913" width="49.6640625" style="1" customWidth="1"/>
    <col min="6914" max="6914" width="22.44140625" style="1" customWidth="1"/>
    <col min="6915" max="6915" width="14.6640625" style="1" customWidth="1"/>
    <col min="6916" max="7167" width="9.109375" style="1"/>
    <col min="7168" max="7168" width="4.109375" style="1" customWidth="1"/>
    <col min="7169" max="7169" width="49.6640625" style="1" customWidth="1"/>
    <col min="7170" max="7170" width="22.44140625" style="1" customWidth="1"/>
    <col min="7171" max="7171" width="14.6640625" style="1" customWidth="1"/>
    <col min="7172" max="7423" width="9.109375" style="1"/>
    <col min="7424" max="7424" width="4.109375" style="1" customWidth="1"/>
    <col min="7425" max="7425" width="49.6640625" style="1" customWidth="1"/>
    <col min="7426" max="7426" width="22.44140625" style="1" customWidth="1"/>
    <col min="7427" max="7427" width="14.6640625" style="1" customWidth="1"/>
    <col min="7428" max="7679" width="9.109375" style="1"/>
    <col min="7680" max="7680" width="4.109375" style="1" customWidth="1"/>
    <col min="7681" max="7681" width="49.6640625" style="1" customWidth="1"/>
    <col min="7682" max="7682" width="22.44140625" style="1" customWidth="1"/>
    <col min="7683" max="7683" width="14.6640625" style="1" customWidth="1"/>
    <col min="7684" max="7935" width="9.109375" style="1"/>
    <col min="7936" max="7936" width="4.109375" style="1" customWidth="1"/>
    <col min="7937" max="7937" width="49.6640625" style="1" customWidth="1"/>
    <col min="7938" max="7938" width="22.44140625" style="1" customWidth="1"/>
    <col min="7939" max="7939" width="14.6640625" style="1" customWidth="1"/>
    <col min="7940" max="8191" width="9.109375" style="1"/>
    <col min="8192" max="8192" width="4.109375" style="1" customWidth="1"/>
    <col min="8193" max="8193" width="49.6640625" style="1" customWidth="1"/>
    <col min="8194" max="8194" width="22.44140625" style="1" customWidth="1"/>
    <col min="8195" max="8195" width="14.6640625" style="1" customWidth="1"/>
    <col min="8196" max="8447" width="9.109375" style="1"/>
    <col min="8448" max="8448" width="4.109375" style="1" customWidth="1"/>
    <col min="8449" max="8449" width="49.6640625" style="1" customWidth="1"/>
    <col min="8450" max="8450" width="22.44140625" style="1" customWidth="1"/>
    <col min="8451" max="8451" width="14.6640625" style="1" customWidth="1"/>
    <col min="8452" max="8703" width="9.109375" style="1"/>
    <col min="8704" max="8704" width="4.109375" style="1" customWidth="1"/>
    <col min="8705" max="8705" width="49.6640625" style="1" customWidth="1"/>
    <col min="8706" max="8706" width="22.44140625" style="1" customWidth="1"/>
    <col min="8707" max="8707" width="14.6640625" style="1" customWidth="1"/>
    <col min="8708" max="8959" width="9.109375" style="1"/>
    <col min="8960" max="8960" width="4.109375" style="1" customWidth="1"/>
    <col min="8961" max="8961" width="49.6640625" style="1" customWidth="1"/>
    <col min="8962" max="8962" width="22.44140625" style="1" customWidth="1"/>
    <col min="8963" max="8963" width="14.6640625" style="1" customWidth="1"/>
    <col min="8964" max="9215" width="9.109375" style="1"/>
    <col min="9216" max="9216" width="4.109375" style="1" customWidth="1"/>
    <col min="9217" max="9217" width="49.6640625" style="1" customWidth="1"/>
    <col min="9218" max="9218" width="22.44140625" style="1" customWidth="1"/>
    <col min="9219" max="9219" width="14.6640625" style="1" customWidth="1"/>
    <col min="9220" max="9471" width="9.109375" style="1"/>
    <col min="9472" max="9472" width="4.109375" style="1" customWidth="1"/>
    <col min="9473" max="9473" width="49.6640625" style="1" customWidth="1"/>
    <col min="9474" max="9474" width="22.44140625" style="1" customWidth="1"/>
    <col min="9475" max="9475" width="14.6640625" style="1" customWidth="1"/>
    <col min="9476" max="9727" width="9.109375" style="1"/>
    <col min="9728" max="9728" width="4.109375" style="1" customWidth="1"/>
    <col min="9729" max="9729" width="49.6640625" style="1" customWidth="1"/>
    <col min="9730" max="9730" width="22.44140625" style="1" customWidth="1"/>
    <col min="9731" max="9731" width="14.6640625" style="1" customWidth="1"/>
    <col min="9732" max="9983" width="9.109375" style="1"/>
    <col min="9984" max="9984" width="4.109375" style="1" customWidth="1"/>
    <col min="9985" max="9985" width="49.6640625" style="1" customWidth="1"/>
    <col min="9986" max="9986" width="22.44140625" style="1" customWidth="1"/>
    <col min="9987" max="9987" width="14.6640625" style="1" customWidth="1"/>
    <col min="9988" max="10239" width="9.109375" style="1"/>
    <col min="10240" max="10240" width="4.109375" style="1" customWidth="1"/>
    <col min="10241" max="10241" width="49.6640625" style="1" customWidth="1"/>
    <col min="10242" max="10242" width="22.44140625" style="1" customWidth="1"/>
    <col min="10243" max="10243" width="14.6640625" style="1" customWidth="1"/>
    <col min="10244" max="10495" width="9.109375" style="1"/>
    <col min="10496" max="10496" width="4.109375" style="1" customWidth="1"/>
    <col min="10497" max="10497" width="49.6640625" style="1" customWidth="1"/>
    <col min="10498" max="10498" width="22.44140625" style="1" customWidth="1"/>
    <col min="10499" max="10499" width="14.6640625" style="1" customWidth="1"/>
    <col min="10500" max="10751" width="9.109375" style="1"/>
    <col min="10752" max="10752" width="4.109375" style="1" customWidth="1"/>
    <col min="10753" max="10753" width="49.6640625" style="1" customWidth="1"/>
    <col min="10754" max="10754" width="22.44140625" style="1" customWidth="1"/>
    <col min="10755" max="10755" width="14.6640625" style="1" customWidth="1"/>
    <col min="10756" max="11007" width="9.109375" style="1"/>
    <col min="11008" max="11008" width="4.109375" style="1" customWidth="1"/>
    <col min="11009" max="11009" width="49.6640625" style="1" customWidth="1"/>
    <col min="11010" max="11010" width="22.44140625" style="1" customWidth="1"/>
    <col min="11011" max="11011" width="14.6640625" style="1" customWidth="1"/>
    <col min="11012" max="11263" width="9.109375" style="1"/>
    <col min="11264" max="11264" width="4.109375" style="1" customWidth="1"/>
    <col min="11265" max="11265" width="49.6640625" style="1" customWidth="1"/>
    <col min="11266" max="11266" width="22.44140625" style="1" customWidth="1"/>
    <col min="11267" max="11267" width="14.6640625" style="1" customWidth="1"/>
    <col min="11268" max="11519" width="9.109375" style="1"/>
    <col min="11520" max="11520" width="4.109375" style="1" customWidth="1"/>
    <col min="11521" max="11521" width="49.6640625" style="1" customWidth="1"/>
    <col min="11522" max="11522" width="22.44140625" style="1" customWidth="1"/>
    <col min="11523" max="11523" width="14.6640625" style="1" customWidth="1"/>
    <col min="11524" max="11775" width="9.109375" style="1"/>
    <col min="11776" max="11776" width="4.109375" style="1" customWidth="1"/>
    <col min="11777" max="11777" width="49.6640625" style="1" customWidth="1"/>
    <col min="11778" max="11778" width="22.44140625" style="1" customWidth="1"/>
    <col min="11779" max="11779" width="14.6640625" style="1" customWidth="1"/>
    <col min="11780" max="12031" width="9.109375" style="1"/>
    <col min="12032" max="12032" width="4.109375" style="1" customWidth="1"/>
    <col min="12033" max="12033" width="49.6640625" style="1" customWidth="1"/>
    <col min="12034" max="12034" width="22.44140625" style="1" customWidth="1"/>
    <col min="12035" max="12035" width="14.6640625" style="1" customWidth="1"/>
    <col min="12036" max="12287" width="9.109375" style="1"/>
    <col min="12288" max="12288" width="4.109375" style="1" customWidth="1"/>
    <col min="12289" max="12289" width="49.6640625" style="1" customWidth="1"/>
    <col min="12290" max="12290" width="22.44140625" style="1" customWidth="1"/>
    <col min="12291" max="12291" width="14.6640625" style="1" customWidth="1"/>
    <col min="12292" max="12543" width="9.109375" style="1"/>
    <col min="12544" max="12544" width="4.109375" style="1" customWidth="1"/>
    <col min="12545" max="12545" width="49.6640625" style="1" customWidth="1"/>
    <col min="12546" max="12546" width="22.44140625" style="1" customWidth="1"/>
    <col min="12547" max="12547" width="14.6640625" style="1" customWidth="1"/>
    <col min="12548" max="12799" width="9.109375" style="1"/>
    <col min="12800" max="12800" width="4.109375" style="1" customWidth="1"/>
    <col min="12801" max="12801" width="49.6640625" style="1" customWidth="1"/>
    <col min="12802" max="12802" width="22.44140625" style="1" customWidth="1"/>
    <col min="12803" max="12803" width="14.6640625" style="1" customWidth="1"/>
    <col min="12804" max="13055" width="9.109375" style="1"/>
    <col min="13056" max="13056" width="4.109375" style="1" customWidth="1"/>
    <col min="13057" max="13057" width="49.6640625" style="1" customWidth="1"/>
    <col min="13058" max="13058" width="22.44140625" style="1" customWidth="1"/>
    <col min="13059" max="13059" width="14.6640625" style="1" customWidth="1"/>
    <col min="13060" max="13311" width="9.109375" style="1"/>
    <col min="13312" max="13312" width="4.109375" style="1" customWidth="1"/>
    <col min="13313" max="13313" width="49.6640625" style="1" customWidth="1"/>
    <col min="13314" max="13314" width="22.44140625" style="1" customWidth="1"/>
    <col min="13315" max="13315" width="14.6640625" style="1" customWidth="1"/>
    <col min="13316" max="13567" width="9.109375" style="1"/>
    <col min="13568" max="13568" width="4.109375" style="1" customWidth="1"/>
    <col min="13569" max="13569" width="49.6640625" style="1" customWidth="1"/>
    <col min="13570" max="13570" width="22.44140625" style="1" customWidth="1"/>
    <col min="13571" max="13571" width="14.6640625" style="1" customWidth="1"/>
    <col min="13572" max="13823" width="9.109375" style="1"/>
    <col min="13824" max="13824" width="4.109375" style="1" customWidth="1"/>
    <col min="13825" max="13825" width="49.6640625" style="1" customWidth="1"/>
    <col min="13826" max="13826" width="22.44140625" style="1" customWidth="1"/>
    <col min="13827" max="13827" width="14.6640625" style="1" customWidth="1"/>
    <col min="13828" max="14079" width="9.109375" style="1"/>
    <col min="14080" max="14080" width="4.109375" style="1" customWidth="1"/>
    <col min="14081" max="14081" width="49.6640625" style="1" customWidth="1"/>
    <col min="14082" max="14082" width="22.44140625" style="1" customWidth="1"/>
    <col min="14083" max="14083" width="14.6640625" style="1" customWidth="1"/>
    <col min="14084" max="14335" width="9.109375" style="1"/>
    <col min="14336" max="14336" width="4.109375" style="1" customWidth="1"/>
    <col min="14337" max="14337" width="49.6640625" style="1" customWidth="1"/>
    <col min="14338" max="14338" width="22.44140625" style="1" customWidth="1"/>
    <col min="14339" max="14339" width="14.6640625" style="1" customWidth="1"/>
    <col min="14340" max="14591" width="9.109375" style="1"/>
    <col min="14592" max="14592" width="4.109375" style="1" customWidth="1"/>
    <col min="14593" max="14593" width="49.6640625" style="1" customWidth="1"/>
    <col min="14594" max="14594" width="22.44140625" style="1" customWidth="1"/>
    <col min="14595" max="14595" width="14.6640625" style="1" customWidth="1"/>
    <col min="14596" max="14847" width="9.109375" style="1"/>
    <col min="14848" max="14848" width="4.109375" style="1" customWidth="1"/>
    <col min="14849" max="14849" width="49.6640625" style="1" customWidth="1"/>
    <col min="14850" max="14850" width="22.44140625" style="1" customWidth="1"/>
    <col min="14851" max="14851" width="14.6640625" style="1" customWidth="1"/>
    <col min="14852" max="15103" width="9.109375" style="1"/>
    <col min="15104" max="15104" width="4.109375" style="1" customWidth="1"/>
    <col min="15105" max="15105" width="49.6640625" style="1" customWidth="1"/>
    <col min="15106" max="15106" width="22.44140625" style="1" customWidth="1"/>
    <col min="15107" max="15107" width="14.6640625" style="1" customWidth="1"/>
    <col min="15108" max="15359" width="9.109375" style="1"/>
    <col min="15360" max="15360" width="4.109375" style="1" customWidth="1"/>
    <col min="15361" max="15361" width="49.6640625" style="1" customWidth="1"/>
    <col min="15362" max="15362" width="22.44140625" style="1" customWidth="1"/>
    <col min="15363" max="15363" width="14.6640625" style="1" customWidth="1"/>
    <col min="15364" max="15615" width="9.109375" style="1"/>
    <col min="15616" max="15616" width="4.109375" style="1" customWidth="1"/>
    <col min="15617" max="15617" width="49.6640625" style="1" customWidth="1"/>
    <col min="15618" max="15618" width="22.44140625" style="1" customWidth="1"/>
    <col min="15619" max="15619" width="14.6640625" style="1" customWidth="1"/>
    <col min="15620" max="15871" width="9.109375" style="1"/>
    <col min="15872" max="15872" width="4.109375" style="1" customWidth="1"/>
    <col min="15873" max="15873" width="49.6640625" style="1" customWidth="1"/>
    <col min="15874" max="15874" width="22.44140625" style="1" customWidth="1"/>
    <col min="15875" max="15875" width="14.6640625" style="1" customWidth="1"/>
    <col min="15876" max="16127" width="9.109375" style="1"/>
    <col min="16128" max="16128" width="4.109375" style="1" customWidth="1"/>
    <col min="16129" max="16129" width="49.6640625" style="1" customWidth="1"/>
    <col min="16130" max="16130" width="22.44140625" style="1" customWidth="1"/>
    <col min="16131" max="16131" width="14.6640625" style="1" customWidth="1"/>
    <col min="16132" max="16384" width="9.109375" style="1"/>
  </cols>
  <sheetData>
    <row r="1" spans="1:8" ht="17.399999999999999" x14ac:dyDescent="0.3">
      <c r="A1" s="205" t="s">
        <v>0</v>
      </c>
      <c r="B1" s="205"/>
      <c r="C1" s="205"/>
      <c r="D1" s="25"/>
      <c r="E1" s="25"/>
      <c r="F1" s="25"/>
      <c r="G1" s="25"/>
      <c r="H1" s="25"/>
    </row>
    <row r="2" spans="1:8" x14ac:dyDescent="0.3">
      <c r="A2" s="26"/>
      <c r="B2" s="26"/>
      <c r="C2" s="26"/>
      <c r="D2" s="25"/>
      <c r="E2" s="25"/>
      <c r="F2" s="25"/>
      <c r="G2" s="25"/>
      <c r="H2" s="25"/>
    </row>
    <row r="3" spans="1:8" ht="24.75" customHeight="1" x14ac:dyDescent="0.3">
      <c r="A3" s="206" t="s">
        <v>44</v>
      </c>
      <c r="B3" s="206"/>
      <c r="C3" s="206"/>
      <c r="D3" s="25"/>
      <c r="E3" s="25"/>
      <c r="F3" s="25"/>
      <c r="G3" s="25"/>
      <c r="H3" s="25"/>
    </row>
    <row r="4" spans="1:8" ht="18.75" hidden="1" customHeight="1" x14ac:dyDescent="0.3">
      <c r="A4" s="207"/>
      <c r="B4" s="207"/>
      <c r="C4" s="207"/>
      <c r="D4" s="25"/>
      <c r="E4" s="25"/>
      <c r="F4" s="25"/>
      <c r="G4" s="25"/>
      <c r="H4" s="25"/>
    </row>
    <row r="5" spans="1:8" x14ac:dyDescent="0.3">
      <c r="A5" s="208"/>
      <c r="B5" s="208"/>
      <c r="C5" s="208"/>
      <c r="D5" s="25"/>
      <c r="E5" s="25"/>
      <c r="F5" s="25"/>
      <c r="G5" s="25"/>
      <c r="H5" s="25"/>
    </row>
    <row r="6" spans="1:8" ht="2.25" hidden="1" customHeight="1" x14ac:dyDescent="0.3">
      <c r="A6" s="27"/>
      <c r="B6" s="27"/>
      <c r="C6" s="28"/>
      <c r="D6" s="25"/>
      <c r="E6" s="25"/>
      <c r="F6" s="25"/>
      <c r="G6" s="25"/>
      <c r="H6" s="25"/>
    </row>
    <row r="7" spans="1:8" s="68" customFormat="1" x14ac:dyDescent="0.3">
      <c r="A7" s="209" t="s">
        <v>1</v>
      </c>
      <c r="B7" s="210" t="s">
        <v>2</v>
      </c>
      <c r="C7" s="210" t="s">
        <v>3</v>
      </c>
      <c r="D7" s="29"/>
      <c r="E7" s="67"/>
      <c r="F7" s="67"/>
      <c r="G7" s="67"/>
      <c r="H7" s="67"/>
    </row>
    <row r="8" spans="1:8" s="68" customFormat="1" ht="35.25" customHeight="1" x14ac:dyDescent="0.3">
      <c r="A8" s="209"/>
      <c r="B8" s="210"/>
      <c r="C8" s="210"/>
      <c r="D8" s="67"/>
      <c r="E8" s="67"/>
      <c r="F8" s="67"/>
      <c r="G8" s="67"/>
      <c r="H8" s="67"/>
    </row>
    <row r="9" spans="1:8" s="180" customFormat="1" ht="36" customHeight="1" x14ac:dyDescent="0.3">
      <c r="A9" s="183">
        <v>1</v>
      </c>
      <c r="B9" s="184" t="s">
        <v>93</v>
      </c>
      <c r="C9" s="185">
        <f>Kopsavilkums!C23</f>
        <v>0</v>
      </c>
      <c r="D9" s="179"/>
      <c r="E9" s="179"/>
      <c r="F9" s="179"/>
      <c r="G9" s="179"/>
      <c r="H9" s="179"/>
    </row>
    <row r="10" spans="1:8" s="180" customFormat="1" ht="18" customHeight="1" x14ac:dyDescent="0.3">
      <c r="A10" s="30"/>
      <c r="B10" s="181" t="s">
        <v>4</v>
      </c>
      <c r="C10" s="178">
        <f>ROUND(C9*21%,2)</f>
        <v>0</v>
      </c>
      <c r="D10" s="182"/>
      <c r="E10" s="182"/>
      <c r="F10" s="182"/>
      <c r="G10" s="182"/>
      <c r="H10" s="179"/>
    </row>
    <row r="11" spans="1:8" s="180" customFormat="1" ht="15.6" x14ac:dyDescent="0.3">
      <c r="A11" s="183"/>
      <c r="B11" s="186" t="s">
        <v>94</v>
      </c>
      <c r="C11" s="185">
        <f>C10+C9</f>
        <v>0</v>
      </c>
      <c r="D11" s="182"/>
      <c r="E11" s="182"/>
      <c r="F11" s="182"/>
      <c r="G11" s="182"/>
      <c r="H11" s="179"/>
    </row>
    <row r="12" spans="1:8" s="68" customFormat="1" x14ac:dyDescent="0.3">
      <c r="A12" s="69"/>
      <c r="B12" s="69"/>
      <c r="C12" s="70"/>
      <c r="D12" s="67"/>
      <c r="E12" s="67"/>
      <c r="F12" s="67"/>
      <c r="G12" s="67"/>
      <c r="H12" s="67"/>
    </row>
    <row r="13" spans="1:8" ht="15.6" x14ac:dyDescent="0.3">
      <c r="A13" s="31"/>
      <c r="B13" s="32"/>
      <c r="C13" s="33"/>
      <c r="D13" s="25"/>
      <c r="E13" s="25"/>
      <c r="F13" s="25"/>
      <c r="G13" s="25"/>
      <c r="H13" s="25"/>
    </row>
    <row r="14" spans="1:8" ht="15.6" x14ac:dyDescent="0.3">
      <c r="A14" s="34"/>
      <c r="B14" s="64"/>
      <c r="C14" s="35"/>
      <c r="D14" s="25"/>
      <c r="E14" s="25"/>
      <c r="F14" s="25"/>
      <c r="G14" s="25"/>
      <c r="H14" s="25"/>
    </row>
    <row r="15" spans="1:8" ht="48" customHeight="1" x14ac:dyDescent="0.3">
      <c r="A15" s="34"/>
      <c r="B15" s="65"/>
      <c r="C15" s="36"/>
      <c r="D15" s="4"/>
      <c r="E15" s="25"/>
      <c r="F15" s="25"/>
      <c r="G15" s="25"/>
      <c r="H15" s="25"/>
    </row>
    <row r="16" spans="1:8" ht="64.5" customHeight="1" x14ac:dyDescent="0.3">
      <c r="A16" s="34"/>
      <c r="B16" s="65"/>
      <c r="C16" s="5"/>
      <c r="D16" s="25"/>
      <c r="E16" s="25"/>
      <c r="F16" s="25"/>
      <c r="G16" s="25"/>
      <c r="H16" s="25"/>
    </row>
    <row r="17" spans="1:4" ht="64.5" customHeight="1" x14ac:dyDescent="0.3">
      <c r="A17" s="2"/>
      <c r="B17" s="66"/>
      <c r="C17" s="6"/>
      <c r="D17" s="7"/>
    </row>
    <row r="18" spans="1:4" x14ac:dyDescent="0.3">
      <c r="A18" s="2"/>
      <c r="B18" s="2"/>
      <c r="C18" s="8"/>
      <c r="D18" s="9"/>
    </row>
    <row r="19" spans="1:4" x14ac:dyDescent="0.3">
      <c r="A19" s="2"/>
      <c r="B19" s="2"/>
      <c r="C19" s="3"/>
    </row>
    <row r="20" spans="1:4" x14ac:dyDescent="0.3">
      <c r="C20" s="11"/>
    </row>
  </sheetData>
  <mergeCells count="7">
    <mergeCell ref="A1:C1"/>
    <mergeCell ref="A3:C3"/>
    <mergeCell ref="A4:C4"/>
    <mergeCell ref="A5:C5"/>
    <mergeCell ref="A7:A8"/>
    <mergeCell ref="B7:B8"/>
    <mergeCell ref="C7: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BE45-4A50-4289-9508-0B31264DE252}">
  <sheetPr>
    <tabColor rgb="FFC00000"/>
  </sheetPr>
  <dimension ref="A1:H35"/>
  <sheetViews>
    <sheetView showZeros="0" zoomScale="85" zoomScaleNormal="85" zoomScaleSheetLayoutView="100" workbookViewId="0">
      <selection activeCell="B32" sqref="B32"/>
    </sheetView>
  </sheetViews>
  <sheetFormatPr defaultColWidth="11.5546875" defaultRowHeight="13.8" x14ac:dyDescent="0.3"/>
  <cols>
    <col min="1" max="1" width="6.33203125" style="120" customWidth="1"/>
    <col min="2" max="2" width="52.5546875" style="120" customWidth="1"/>
    <col min="3" max="3" width="14" style="120" customWidth="1"/>
    <col min="4" max="4" width="12.44140625" style="120" bestFit="1" customWidth="1"/>
    <col min="5" max="5" width="11" style="120" bestFit="1" customWidth="1"/>
    <col min="6" max="6" width="12.5546875" style="120" bestFit="1" customWidth="1"/>
    <col min="7" max="7" width="11.5546875" style="120" customWidth="1"/>
    <col min="8" max="16384" width="11.5546875" style="120"/>
  </cols>
  <sheetData>
    <row r="1" spans="1:8" x14ac:dyDescent="0.3">
      <c r="H1" s="121"/>
    </row>
    <row r="2" spans="1:8" x14ac:dyDescent="0.3">
      <c r="A2" s="122"/>
      <c r="B2" s="123" t="s">
        <v>72</v>
      </c>
      <c r="C2" s="124"/>
      <c r="D2" s="124"/>
      <c r="E2" s="124"/>
      <c r="F2" s="124"/>
      <c r="G2" s="124"/>
      <c r="H2" s="124"/>
    </row>
    <row r="3" spans="1:8" x14ac:dyDescent="0.3">
      <c r="A3" s="122"/>
      <c r="B3" s="125"/>
      <c r="C3" s="124"/>
      <c r="D3" s="124"/>
      <c r="E3" s="124"/>
      <c r="F3" s="124"/>
      <c r="G3" s="124"/>
      <c r="H3" s="124"/>
    </row>
    <row r="4" spans="1:8" x14ac:dyDescent="0.3">
      <c r="A4" s="122"/>
      <c r="B4" s="125" t="s">
        <v>89</v>
      </c>
      <c r="C4" s="124"/>
      <c r="D4" s="124"/>
      <c r="E4" s="124"/>
      <c r="F4" s="124"/>
      <c r="G4" s="124"/>
      <c r="H4" s="124"/>
    </row>
    <row r="5" spans="1:8" x14ac:dyDescent="0.3">
      <c r="A5" s="122"/>
      <c r="B5" s="126" t="s">
        <v>91</v>
      </c>
      <c r="C5" s="124"/>
      <c r="D5" s="124"/>
      <c r="E5" s="124"/>
      <c r="F5" s="124"/>
      <c r="G5" s="124"/>
      <c r="H5" s="124"/>
    </row>
    <row r="6" spans="1:8" x14ac:dyDescent="0.3">
      <c r="A6" s="122"/>
      <c r="B6" s="127" t="s">
        <v>90</v>
      </c>
      <c r="C6" s="124"/>
      <c r="D6" s="124"/>
      <c r="E6" s="124"/>
      <c r="F6" s="124"/>
      <c r="G6" s="124"/>
      <c r="H6" s="124"/>
    </row>
    <row r="7" spans="1:8" x14ac:dyDescent="0.3">
      <c r="A7" s="122"/>
      <c r="B7" s="125"/>
      <c r="C7" s="124"/>
      <c r="D7" s="124"/>
      <c r="E7" s="124"/>
      <c r="F7" s="124"/>
      <c r="G7" s="124"/>
      <c r="H7" s="124"/>
    </row>
    <row r="8" spans="1:8" x14ac:dyDescent="0.3">
      <c r="A8" s="122"/>
      <c r="B8" s="128" t="s">
        <v>92</v>
      </c>
      <c r="C8" s="129">
        <f>C23</f>
        <v>0</v>
      </c>
      <c r="E8" s="124"/>
      <c r="F8" s="124"/>
      <c r="G8" s="124"/>
      <c r="H8" s="124"/>
    </row>
    <row r="9" spans="1:8" x14ac:dyDescent="0.3">
      <c r="A9" s="122"/>
      <c r="B9" s="128" t="s">
        <v>73</v>
      </c>
      <c r="C9" s="130">
        <f>G19</f>
        <v>0</v>
      </c>
    </row>
    <row r="10" spans="1:8" x14ac:dyDescent="0.3">
      <c r="A10" s="122"/>
      <c r="B10" s="131"/>
    </row>
    <row r="11" spans="1:8" x14ac:dyDescent="0.3">
      <c r="A11" s="122"/>
      <c r="B11" s="131"/>
      <c r="G11" s="132"/>
    </row>
    <row r="12" spans="1:8" ht="14.4" thickBot="1" x14ac:dyDescent="0.35">
      <c r="A12" s="122"/>
      <c r="B12" s="133"/>
    </row>
    <row r="13" spans="1:8" x14ac:dyDescent="0.3">
      <c r="A13" s="211" t="s">
        <v>1</v>
      </c>
      <c r="B13" s="213" t="s">
        <v>74</v>
      </c>
      <c r="C13" s="215" t="s">
        <v>75</v>
      </c>
      <c r="D13" s="217" t="s">
        <v>76</v>
      </c>
      <c r="E13" s="218"/>
      <c r="F13" s="218"/>
      <c r="G13" s="219" t="s">
        <v>77</v>
      </c>
    </row>
    <row r="14" spans="1:8" ht="28.2" thickBot="1" x14ac:dyDescent="0.35">
      <c r="A14" s="212"/>
      <c r="B14" s="214"/>
      <c r="C14" s="216"/>
      <c r="D14" s="134" t="s">
        <v>78</v>
      </c>
      <c r="E14" s="135" t="s">
        <v>79</v>
      </c>
      <c r="F14" s="135" t="s">
        <v>80</v>
      </c>
      <c r="G14" s="220"/>
    </row>
    <row r="15" spans="1:8" x14ac:dyDescent="0.3">
      <c r="A15" s="136">
        <v>1</v>
      </c>
      <c r="B15" s="137">
        <v>2</v>
      </c>
      <c r="C15" s="136">
        <f>B15+1</f>
        <v>3</v>
      </c>
      <c r="D15" s="138">
        <f>C15+1</f>
        <v>4</v>
      </c>
      <c r="E15" s="139">
        <f>D15+1</f>
        <v>5</v>
      </c>
      <c r="F15" s="139">
        <f>E15+1</f>
        <v>6</v>
      </c>
      <c r="G15" s="140">
        <f>F15+1</f>
        <v>7</v>
      </c>
      <c r="H15" s="141"/>
    </row>
    <row r="16" spans="1:8" x14ac:dyDescent="0.3">
      <c r="A16" s="142">
        <v>1</v>
      </c>
      <c r="B16" s="143" t="str">
        <f>'Glv.raž.korp.Dzintara 60'!C4</f>
        <v xml:space="preserve"> Galvenais ražošanas korpuss. </v>
      </c>
      <c r="C16" s="144">
        <f>D16+E16+F16</f>
        <v>0</v>
      </c>
      <c r="D16" s="145">
        <f>'Glv.raž.korp.Dzintara 60'!M35</f>
        <v>0</v>
      </c>
      <c r="E16" s="145">
        <f>'Glv.raž.korp.Dzintara 60'!N35</f>
        <v>0</v>
      </c>
      <c r="F16" s="145">
        <f>'Glv.raž.korp.Dzintara 60'!O35</f>
        <v>0</v>
      </c>
      <c r="G16" s="146">
        <f>'Glv.raž.korp.Dzintara 60'!L35</f>
        <v>0</v>
      </c>
      <c r="H16" s="141"/>
    </row>
    <row r="17" spans="1:8" x14ac:dyDescent="0.3">
      <c r="A17" s="142">
        <v>2</v>
      </c>
      <c r="B17" s="143" t="str">
        <f>'Filtru ēka Bauskas 209'!C4</f>
        <v xml:space="preserve"> Filtru ēka. </v>
      </c>
      <c r="C17" s="144">
        <f t="shared" ref="C17:C18" si="0">D17+E17+F17</f>
        <v>0</v>
      </c>
      <c r="D17" s="145">
        <f>'Filtru ēka Bauskas 209'!M24</f>
        <v>0</v>
      </c>
      <c r="E17" s="145">
        <f>'Filtru ēka Bauskas 209'!N24</f>
        <v>0</v>
      </c>
      <c r="F17" s="145">
        <f>'Filtru ēka Bauskas 209'!O24</f>
        <v>0</v>
      </c>
      <c r="G17" s="146">
        <f>'Filtru ēka Bauskas 209'!L24</f>
        <v>0</v>
      </c>
      <c r="H17" s="141"/>
    </row>
    <row r="18" spans="1:8" ht="14.4" thickBot="1" x14ac:dyDescent="0.35">
      <c r="A18" s="147">
        <v>3</v>
      </c>
      <c r="B18" s="143" t="str">
        <f>'Sūkņu stacija Bauskas 209'!C4</f>
        <v xml:space="preserve"> Sūkņu stacija. </v>
      </c>
      <c r="C18" s="144">
        <f t="shared" si="0"/>
        <v>0</v>
      </c>
      <c r="D18" s="145">
        <f>'Sūkņu stacija Bauskas 209'!M25</f>
        <v>0</v>
      </c>
      <c r="E18" s="145">
        <f>'Sūkņu stacija Bauskas 209'!N25</f>
        <v>0</v>
      </c>
      <c r="F18" s="145">
        <f>'Sūkņu stacija Bauskas 209'!O25</f>
        <v>0</v>
      </c>
      <c r="G18" s="146">
        <f>'Sūkņu stacija Bauskas 209'!L25</f>
        <v>0</v>
      </c>
      <c r="H18" s="141"/>
    </row>
    <row r="19" spans="1:8" ht="14.4" thickBot="1" x14ac:dyDescent="0.35">
      <c r="A19" s="122"/>
      <c r="B19" s="148" t="s">
        <v>81</v>
      </c>
      <c r="C19" s="149">
        <f>SUM(C16:C18)</f>
        <v>0</v>
      </c>
      <c r="D19" s="150">
        <f>SUM(D16:D18)</f>
        <v>0</v>
      </c>
      <c r="E19" s="151">
        <f>SUM(E16:E18)</f>
        <v>0</v>
      </c>
      <c r="F19" s="151">
        <f>SUM(F16:F18)</f>
        <v>0</v>
      </c>
      <c r="G19" s="152">
        <f>SUM(G16:G18)</f>
        <v>0</v>
      </c>
      <c r="H19" s="141"/>
    </row>
    <row r="20" spans="1:8" x14ac:dyDescent="0.3">
      <c r="A20" s="122"/>
      <c r="B20" s="153" t="s">
        <v>82</v>
      </c>
      <c r="C20" s="154">
        <f>ROUND(C19*1%,2)</f>
        <v>0</v>
      </c>
      <c r="D20" s="155"/>
      <c r="E20" s="155"/>
      <c r="F20" s="155"/>
      <c r="G20" s="155"/>
      <c r="H20" s="141"/>
    </row>
    <row r="21" spans="1:8" x14ac:dyDescent="0.3">
      <c r="A21" s="122"/>
      <c r="B21" s="156" t="s">
        <v>83</v>
      </c>
      <c r="C21" s="154">
        <f>ROUND(C20*1%,2)</f>
        <v>0</v>
      </c>
      <c r="D21" s="155"/>
      <c r="E21" s="155"/>
      <c r="F21" s="155"/>
      <c r="G21" s="155"/>
      <c r="H21" s="141"/>
    </row>
    <row r="22" spans="1:8" x14ac:dyDescent="0.3">
      <c r="A22" s="122"/>
      <c r="B22" s="153" t="s">
        <v>84</v>
      </c>
      <c r="C22" s="154">
        <f>ROUND(C19*1%,2)</f>
        <v>0</v>
      </c>
      <c r="D22" s="155"/>
      <c r="E22" s="155"/>
      <c r="F22" s="155"/>
      <c r="G22" s="155"/>
      <c r="H22" s="141"/>
    </row>
    <row r="23" spans="1:8" ht="14.4" thickBot="1" x14ac:dyDescent="0.35">
      <c r="A23" s="122"/>
      <c r="B23" s="157" t="s">
        <v>85</v>
      </c>
      <c r="C23" s="158">
        <f>C19+C20+C22</f>
        <v>0</v>
      </c>
      <c r="D23" s="155"/>
      <c r="E23" s="155"/>
      <c r="F23" s="155"/>
      <c r="G23" s="155"/>
      <c r="H23" s="141"/>
    </row>
    <row r="24" spans="1:8" x14ac:dyDescent="0.3">
      <c r="A24" s="122"/>
      <c r="H24" s="141"/>
    </row>
    <row r="25" spans="1:8" x14ac:dyDescent="0.3">
      <c r="A25" s="122"/>
      <c r="H25" s="141"/>
    </row>
    <row r="26" spans="1:8" x14ac:dyDescent="0.3">
      <c r="A26" s="122"/>
      <c r="C26" s="159"/>
      <c r="D26" s="155"/>
      <c r="E26" s="155"/>
      <c r="F26" s="155"/>
      <c r="G26" s="155"/>
      <c r="H26" s="141"/>
    </row>
    <row r="27" spans="1:8" x14ac:dyDescent="0.3">
      <c r="B27" s="160"/>
      <c r="C27" s="155"/>
      <c r="D27" s="155"/>
      <c r="E27" s="155"/>
      <c r="F27" s="155"/>
      <c r="G27" s="155"/>
      <c r="H27" s="141"/>
    </row>
    <row r="28" spans="1:8" x14ac:dyDescent="0.3">
      <c r="B28" s="120" t="s">
        <v>68</v>
      </c>
      <c r="C28" s="155"/>
      <c r="D28" s="155"/>
      <c r="E28" s="155"/>
      <c r="F28" s="155"/>
      <c r="G28" s="155"/>
      <c r="H28" s="141"/>
    </row>
    <row r="29" spans="1:8" x14ac:dyDescent="0.3">
      <c r="C29" s="155"/>
      <c r="D29" s="155"/>
      <c r="E29" s="155"/>
      <c r="F29" s="155"/>
      <c r="G29" s="155"/>
      <c r="H29" s="141"/>
    </row>
    <row r="30" spans="1:8" x14ac:dyDescent="0.3">
      <c r="B30" s="160"/>
      <c r="C30" s="155"/>
      <c r="D30" s="155"/>
      <c r="E30" s="155"/>
      <c r="F30" s="155"/>
      <c r="G30" s="155"/>
      <c r="H30" s="141"/>
    </row>
    <row r="31" spans="1:8" x14ac:dyDescent="0.3">
      <c r="B31" s="120" t="s">
        <v>69</v>
      </c>
      <c r="C31" s="159"/>
      <c r="D31" s="159"/>
      <c r="E31" s="159"/>
      <c r="F31" s="159"/>
      <c r="G31" s="159"/>
      <c r="H31" s="141"/>
    </row>
    <row r="32" spans="1:8" x14ac:dyDescent="0.3">
      <c r="H32" s="141"/>
    </row>
    <row r="35" spans="2:2" x14ac:dyDescent="0.3">
      <c r="B35" s="120" t="s">
        <v>70</v>
      </c>
    </row>
  </sheetData>
  <mergeCells count="5">
    <mergeCell ref="A13:A14"/>
    <mergeCell ref="B13:B14"/>
    <mergeCell ref="C13:C14"/>
    <mergeCell ref="D13:F13"/>
    <mergeCell ref="G13:G14"/>
  </mergeCells>
  <printOptions horizontalCentered="1" gridLines="1"/>
  <pageMargins left="0" right="0" top="0.98425196850393704" bottom="0.47244094488188981" header="0.78740157480314965" footer="0.19685039370078741"/>
  <pageSetup paperSize="9" scale="70" firstPageNumber="0" orientation="landscape" r:id="rId1"/>
  <headerFooter alignWithMargins="0">
    <oddFooter>&amp;C&amp;"Times New Roman,Regular"&amp;12&amp;A&amp;R&amp;P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DDB22-7015-4948-B45C-E257D81F5E0B}">
  <sheetPr>
    <pageSetUpPr fitToPage="1"/>
  </sheetPr>
  <dimension ref="A1:Q49"/>
  <sheetViews>
    <sheetView showZeros="0" tabSelected="1" zoomScale="73" zoomScaleNormal="73" zoomScaleSheetLayoutView="100" workbookViewId="0">
      <pane ySplit="8" topLeftCell="A27" activePane="bottomLeft" state="frozen"/>
      <selection pane="bottomLeft" activeCell="U29" sqref="U29"/>
    </sheetView>
  </sheetViews>
  <sheetFormatPr defaultColWidth="9.109375" defaultRowHeight="13.2" x14ac:dyDescent="0.3"/>
  <cols>
    <col min="1" max="1" width="4.88671875" style="162" customWidth="1"/>
    <col min="2" max="2" width="4.5546875" style="162" customWidth="1"/>
    <col min="3" max="3" width="74.6640625" style="162" bestFit="1" customWidth="1"/>
    <col min="4" max="4" width="6.44140625" style="163" bestFit="1" customWidth="1"/>
    <col min="5" max="5" width="10.88671875" style="162" customWidth="1"/>
    <col min="6" max="12" width="9.109375" style="162"/>
    <col min="13" max="13" width="10.109375" style="162" bestFit="1" customWidth="1"/>
    <col min="14" max="14" width="11.6640625" style="162" customWidth="1"/>
    <col min="15" max="15" width="9.109375" style="162"/>
    <col min="16" max="16" width="11.33203125" style="162" bestFit="1" customWidth="1"/>
    <col min="17" max="16384" width="9.109375" style="162"/>
  </cols>
  <sheetData>
    <row r="1" spans="1:16" s="161" customFormat="1" ht="15.75" customHeight="1" x14ac:dyDescent="0.3">
      <c r="A1" s="53"/>
      <c r="B1" s="53"/>
      <c r="C1" s="223" t="s">
        <v>87</v>
      </c>
      <c r="D1" s="223"/>
      <c r="E1" s="223"/>
      <c r="F1" s="223"/>
      <c r="G1" s="223"/>
      <c r="H1" s="223"/>
      <c r="I1" s="223"/>
      <c r="J1" s="223"/>
      <c r="K1" s="223"/>
      <c r="L1" s="223"/>
      <c r="M1" s="223"/>
      <c r="N1" s="223"/>
      <c r="O1" s="223"/>
      <c r="P1" s="223"/>
    </row>
    <row r="2" spans="1:16" ht="15.6" x14ac:dyDescent="0.3">
      <c r="A2" s="229" t="s">
        <v>43</v>
      </c>
      <c r="B2" s="230"/>
      <c r="C2" s="230"/>
      <c r="D2" s="230"/>
      <c r="E2" s="230"/>
      <c r="F2" s="230"/>
      <c r="G2" s="230"/>
      <c r="H2" s="230"/>
      <c r="I2" s="230"/>
      <c r="J2" s="230"/>
      <c r="K2" s="230"/>
      <c r="L2" s="230"/>
      <c r="M2" s="230"/>
      <c r="N2" s="230"/>
      <c r="O2" s="230"/>
      <c r="P2" s="230"/>
    </row>
    <row r="3" spans="1:16" ht="15.75" customHeight="1" x14ac:dyDescent="0.3">
      <c r="A3" s="231" t="s">
        <v>42</v>
      </c>
      <c r="B3" s="231"/>
      <c r="C3" s="231"/>
      <c r="D3" s="231"/>
      <c r="E3" s="231"/>
      <c r="F3" s="231"/>
      <c r="G3" s="231"/>
      <c r="H3" s="231"/>
      <c r="I3" s="231"/>
      <c r="J3" s="231"/>
      <c r="K3" s="231"/>
      <c r="L3" s="231"/>
      <c r="M3" s="231"/>
      <c r="N3" s="231"/>
      <c r="O3" s="231"/>
      <c r="P3" s="231"/>
    </row>
    <row r="4" spans="1:16" s="161" customFormat="1" ht="15.75" customHeight="1" x14ac:dyDescent="0.35">
      <c r="A4" s="62" t="s">
        <v>20</v>
      </c>
      <c r="B4" s="61"/>
      <c r="C4" s="74" t="s">
        <v>61</v>
      </c>
      <c r="D4" s="63"/>
      <c r="E4" s="61"/>
      <c r="F4" s="105"/>
      <c r="G4" s="105"/>
      <c r="H4" s="105"/>
      <c r="I4" s="105"/>
      <c r="J4" s="105"/>
      <c r="K4" s="105"/>
      <c r="L4" s="105"/>
      <c r="M4" s="105"/>
      <c r="N4" s="105"/>
      <c r="O4" s="105"/>
      <c r="P4" s="105"/>
    </row>
    <row r="5" spans="1:16" s="161" customFormat="1" ht="16.8" thickBot="1" x14ac:dyDescent="0.35">
      <c r="A5" s="224" t="s">
        <v>62</v>
      </c>
      <c r="B5" s="224"/>
      <c r="C5" s="224"/>
      <c r="D5" s="224"/>
      <c r="E5" s="224"/>
      <c r="F5" s="53"/>
      <c r="G5" s="54"/>
      <c r="H5" s="53"/>
      <c r="I5" s="53"/>
      <c r="J5" s="53"/>
      <c r="K5" s="53"/>
      <c r="L5" s="53"/>
      <c r="M5" s="55"/>
      <c r="N5" s="53"/>
      <c r="O5" s="53"/>
      <c r="P5" s="56"/>
    </row>
    <row r="6" spans="1:16" s="161" customFormat="1" ht="15.6" x14ac:dyDescent="0.3">
      <c r="A6" s="57"/>
      <c r="B6" s="58"/>
      <c r="C6" s="59"/>
      <c r="D6" s="60"/>
      <c r="E6" s="86"/>
      <c r="F6" s="225" t="s">
        <v>19</v>
      </c>
      <c r="G6" s="226"/>
      <c r="H6" s="226"/>
      <c r="I6" s="226"/>
      <c r="J6" s="226"/>
      <c r="K6" s="227"/>
      <c r="L6" s="225" t="s">
        <v>18</v>
      </c>
      <c r="M6" s="226"/>
      <c r="N6" s="226"/>
      <c r="O6" s="226"/>
      <c r="P6" s="228"/>
    </row>
    <row r="7" spans="1:16" s="163" customFormat="1" ht="45" customHeight="1" thickBot="1" x14ac:dyDescent="0.35">
      <c r="A7" s="92" t="s">
        <v>1</v>
      </c>
      <c r="B7" s="93" t="s">
        <v>17</v>
      </c>
      <c r="C7" s="94" t="s">
        <v>16</v>
      </c>
      <c r="D7" s="95" t="s">
        <v>15</v>
      </c>
      <c r="E7" s="103" t="s">
        <v>14</v>
      </c>
      <c r="F7" s="16" t="s">
        <v>13</v>
      </c>
      <c r="G7" s="15" t="s">
        <v>12</v>
      </c>
      <c r="H7" s="15" t="s">
        <v>9</v>
      </c>
      <c r="I7" s="15" t="s">
        <v>8</v>
      </c>
      <c r="J7" s="15" t="s">
        <v>7</v>
      </c>
      <c r="K7" s="108" t="s">
        <v>11</v>
      </c>
      <c r="L7" s="16" t="s">
        <v>10</v>
      </c>
      <c r="M7" s="15" t="s">
        <v>9</v>
      </c>
      <c r="N7" s="15" t="s">
        <v>8</v>
      </c>
      <c r="O7" s="15" t="s">
        <v>7</v>
      </c>
      <c r="P7" s="14" t="s">
        <v>6</v>
      </c>
    </row>
    <row r="8" spans="1:16" s="163" customFormat="1" ht="15.75" customHeight="1" thickBot="1" x14ac:dyDescent="0.35">
      <c r="A8" s="96">
        <v>1</v>
      </c>
      <c r="B8" s="97">
        <v>2</v>
      </c>
      <c r="C8" s="98">
        <v>3</v>
      </c>
      <c r="D8" s="99">
        <v>6</v>
      </c>
      <c r="E8" s="100">
        <v>7</v>
      </c>
      <c r="F8" s="41">
        <v>8</v>
      </c>
      <c r="G8" s="40">
        <v>9</v>
      </c>
      <c r="H8" s="40">
        <v>10</v>
      </c>
      <c r="I8" s="40">
        <v>11</v>
      </c>
      <c r="J8" s="40">
        <v>12</v>
      </c>
      <c r="K8" s="109">
        <v>13</v>
      </c>
      <c r="L8" s="41">
        <v>14</v>
      </c>
      <c r="M8" s="40">
        <v>15</v>
      </c>
      <c r="N8" s="40">
        <v>16</v>
      </c>
      <c r="O8" s="40">
        <v>17</v>
      </c>
      <c r="P8" s="42">
        <v>18</v>
      </c>
    </row>
    <row r="9" spans="1:16" s="163" customFormat="1" ht="15.6" x14ac:dyDescent="0.3">
      <c r="A9" s="43"/>
      <c r="B9" s="44"/>
      <c r="C9" s="164" t="s">
        <v>21</v>
      </c>
      <c r="D9" s="45"/>
      <c r="E9" s="89"/>
      <c r="F9" s="71"/>
      <c r="G9" s="72"/>
      <c r="H9" s="72"/>
      <c r="I9" s="72"/>
      <c r="J9" s="72"/>
      <c r="K9" s="110"/>
      <c r="L9" s="112"/>
      <c r="M9" s="113"/>
      <c r="N9" s="113"/>
      <c r="O9" s="113"/>
      <c r="P9" s="114"/>
    </row>
    <row r="10" spans="1:16" s="163" customFormat="1" ht="15.6" x14ac:dyDescent="0.3">
      <c r="A10" s="190"/>
      <c r="B10" s="191"/>
      <c r="C10" s="198" t="s">
        <v>32</v>
      </c>
      <c r="D10" s="199" t="s">
        <v>50</v>
      </c>
      <c r="E10" s="200">
        <v>1076</v>
      </c>
      <c r="F10" s="195"/>
      <c r="G10" s="196"/>
      <c r="H10" s="196"/>
      <c r="I10" s="196"/>
      <c r="J10" s="196"/>
      <c r="K10" s="201"/>
      <c r="L10" s="202"/>
      <c r="M10" s="203"/>
      <c r="N10" s="203"/>
      <c r="O10" s="203"/>
      <c r="P10" s="204"/>
    </row>
    <row r="11" spans="1:16" s="163" customFormat="1" ht="13.8" x14ac:dyDescent="0.3">
      <c r="A11" s="46"/>
      <c r="B11" s="44"/>
      <c r="C11" s="13" t="s">
        <v>33</v>
      </c>
      <c r="D11" s="101" t="s">
        <v>5</v>
      </c>
      <c r="E11" s="187">
        <v>185</v>
      </c>
      <c r="F11" s="71"/>
      <c r="G11" s="72"/>
      <c r="H11" s="72"/>
      <c r="I11" s="72"/>
      <c r="J11" s="72"/>
      <c r="K11" s="110"/>
      <c r="L11" s="78"/>
      <c r="M11" s="75"/>
      <c r="N11" s="75"/>
      <c r="O11" s="75"/>
      <c r="P11" s="76"/>
    </row>
    <row r="12" spans="1:16" s="163" customFormat="1" ht="13.8" x14ac:dyDescent="0.3">
      <c r="A12" s="46"/>
      <c r="B12" s="44"/>
      <c r="C12" s="13" t="s">
        <v>36</v>
      </c>
      <c r="D12" s="101" t="s">
        <v>5</v>
      </c>
      <c r="E12" s="187">
        <v>153</v>
      </c>
      <c r="F12" s="71"/>
      <c r="G12" s="72"/>
      <c r="H12" s="72"/>
      <c r="I12" s="72"/>
      <c r="J12" s="72"/>
      <c r="K12" s="110"/>
      <c r="L12" s="78"/>
      <c r="M12" s="75"/>
      <c r="N12" s="75"/>
      <c r="O12" s="75"/>
      <c r="P12" s="76"/>
    </row>
    <row r="13" spans="1:16" s="163" customFormat="1" ht="15.6" x14ac:dyDescent="0.3">
      <c r="A13" s="46"/>
      <c r="B13" s="44"/>
      <c r="C13" s="13" t="s">
        <v>38</v>
      </c>
      <c r="D13" s="104" t="s">
        <v>50</v>
      </c>
      <c r="E13" s="187">
        <v>16.399999999999999</v>
      </c>
      <c r="F13" s="71"/>
      <c r="G13" s="72"/>
      <c r="H13" s="72"/>
      <c r="I13" s="72"/>
      <c r="J13" s="72"/>
      <c r="K13" s="110"/>
      <c r="L13" s="78"/>
      <c r="M13" s="75"/>
      <c r="N13" s="75"/>
      <c r="O13" s="75"/>
      <c r="P13" s="76"/>
    </row>
    <row r="14" spans="1:16" s="163" customFormat="1" ht="13.8" x14ac:dyDescent="0.3">
      <c r="A14" s="46"/>
      <c r="B14" s="44"/>
      <c r="C14" s="102" t="s">
        <v>47</v>
      </c>
      <c r="D14" s="104" t="s">
        <v>5</v>
      </c>
      <c r="E14" s="187">
        <v>154</v>
      </c>
      <c r="F14" s="71"/>
      <c r="G14" s="72"/>
      <c r="H14" s="72"/>
      <c r="I14" s="72"/>
      <c r="J14" s="72"/>
      <c r="K14" s="110"/>
      <c r="L14" s="78"/>
      <c r="M14" s="75"/>
      <c r="N14" s="75"/>
      <c r="O14" s="75"/>
      <c r="P14" s="76"/>
    </row>
    <row r="15" spans="1:16" s="163" customFormat="1" ht="13.8" x14ac:dyDescent="0.3">
      <c r="A15" s="46"/>
      <c r="B15" s="44"/>
      <c r="C15" s="102" t="s">
        <v>55</v>
      </c>
      <c r="D15" s="104" t="s">
        <v>5</v>
      </c>
      <c r="E15" s="187">
        <v>154</v>
      </c>
      <c r="F15" s="71"/>
      <c r="G15" s="72"/>
      <c r="H15" s="72"/>
      <c r="I15" s="72"/>
      <c r="J15" s="72"/>
      <c r="K15" s="110"/>
      <c r="L15" s="78"/>
      <c r="M15" s="75"/>
      <c r="N15" s="75"/>
      <c r="O15" s="75"/>
      <c r="P15" s="76"/>
    </row>
    <row r="16" spans="1:16" s="163" customFormat="1" ht="13.8" x14ac:dyDescent="0.3">
      <c r="A16" s="46"/>
      <c r="B16" s="44"/>
      <c r="C16" s="13" t="s">
        <v>48</v>
      </c>
      <c r="D16" s="104" t="s">
        <v>22</v>
      </c>
      <c r="E16" s="89">
        <v>8</v>
      </c>
      <c r="F16" s="71"/>
      <c r="G16" s="72"/>
      <c r="H16" s="72"/>
      <c r="I16" s="72"/>
      <c r="J16" s="72"/>
      <c r="K16" s="110"/>
      <c r="L16" s="78"/>
      <c r="M16" s="75"/>
      <c r="N16" s="75"/>
      <c r="O16" s="75"/>
      <c r="P16" s="76"/>
    </row>
    <row r="17" spans="1:16" s="163" customFormat="1" ht="15.6" x14ac:dyDescent="0.3">
      <c r="A17" s="190"/>
      <c r="B17" s="191"/>
      <c r="C17" s="198" t="s">
        <v>31</v>
      </c>
      <c r="D17" s="199" t="s">
        <v>50</v>
      </c>
      <c r="E17" s="200">
        <v>1076</v>
      </c>
      <c r="F17" s="195"/>
      <c r="G17" s="196"/>
      <c r="H17" s="196"/>
      <c r="I17" s="196"/>
      <c r="J17" s="196"/>
      <c r="K17" s="201"/>
      <c r="L17" s="202"/>
      <c r="M17" s="203"/>
      <c r="N17" s="203"/>
      <c r="O17" s="203"/>
      <c r="P17" s="204"/>
    </row>
    <row r="18" spans="1:16" s="163" customFormat="1" ht="13.8" x14ac:dyDescent="0.3">
      <c r="A18" s="46"/>
      <c r="B18" s="44"/>
      <c r="C18" s="13" t="s">
        <v>37</v>
      </c>
      <c r="D18" s="101" t="s">
        <v>35</v>
      </c>
      <c r="E18" s="89">
        <v>9</v>
      </c>
      <c r="F18" s="71"/>
      <c r="G18" s="72"/>
      <c r="H18" s="72"/>
      <c r="I18" s="72"/>
      <c r="J18" s="72"/>
      <c r="K18" s="110"/>
      <c r="L18" s="78"/>
      <c r="M18" s="75"/>
      <c r="N18" s="75"/>
      <c r="O18" s="75"/>
      <c r="P18" s="76"/>
    </row>
    <row r="19" spans="1:16" s="163" customFormat="1" ht="15.6" x14ac:dyDescent="0.3">
      <c r="A19" s="46"/>
      <c r="B19" s="44"/>
      <c r="C19" s="81" t="s">
        <v>40</v>
      </c>
      <c r="D19" s="104" t="s">
        <v>50</v>
      </c>
      <c r="E19" s="187">
        <v>1076</v>
      </c>
      <c r="F19" s="71"/>
      <c r="G19" s="72"/>
      <c r="H19" s="72"/>
      <c r="I19" s="72"/>
      <c r="J19" s="72"/>
      <c r="K19" s="110"/>
      <c r="L19" s="78"/>
      <c r="M19" s="75"/>
      <c r="N19" s="75"/>
      <c r="O19" s="75"/>
      <c r="P19" s="76"/>
    </row>
    <row r="20" spans="1:16" s="163" customFormat="1" ht="15.6" x14ac:dyDescent="0.3">
      <c r="A20" s="46"/>
      <c r="B20" s="44"/>
      <c r="C20" s="81" t="s">
        <v>41</v>
      </c>
      <c r="D20" s="104" t="s">
        <v>50</v>
      </c>
      <c r="E20" s="187">
        <v>1076</v>
      </c>
      <c r="F20" s="71"/>
      <c r="G20" s="72"/>
      <c r="H20" s="72"/>
      <c r="I20" s="72"/>
      <c r="J20" s="72"/>
      <c r="K20" s="110"/>
      <c r="L20" s="78"/>
      <c r="M20" s="75"/>
      <c r="N20" s="75"/>
      <c r="O20" s="75"/>
      <c r="P20" s="76"/>
    </row>
    <row r="21" spans="1:16" s="163" customFormat="1" ht="27.6" x14ac:dyDescent="0.3">
      <c r="A21" s="46"/>
      <c r="B21" s="44"/>
      <c r="C21" s="80" t="s">
        <v>56</v>
      </c>
      <c r="D21" s="104" t="s">
        <v>50</v>
      </c>
      <c r="E21" s="187">
        <v>1340</v>
      </c>
      <c r="F21" s="71"/>
      <c r="G21" s="72"/>
      <c r="H21" s="72"/>
      <c r="I21" s="72"/>
      <c r="J21" s="72"/>
      <c r="K21" s="110"/>
      <c r="L21" s="78"/>
      <c r="M21" s="75"/>
      <c r="N21" s="75"/>
      <c r="O21" s="75"/>
      <c r="P21" s="76"/>
    </row>
    <row r="22" spans="1:16" s="163" customFormat="1" ht="27.6" x14ac:dyDescent="0.3">
      <c r="A22" s="46"/>
      <c r="B22" s="44"/>
      <c r="C22" s="80" t="s">
        <v>57</v>
      </c>
      <c r="D22" s="104" t="s">
        <v>50</v>
      </c>
      <c r="E22" s="187">
        <v>1340</v>
      </c>
      <c r="F22" s="71"/>
      <c r="G22" s="72"/>
      <c r="H22" s="72"/>
      <c r="I22" s="72"/>
      <c r="J22" s="72"/>
      <c r="K22" s="110"/>
      <c r="L22" s="78"/>
      <c r="M22" s="75"/>
      <c r="N22" s="75"/>
      <c r="O22" s="75"/>
      <c r="P22" s="76"/>
    </row>
    <row r="23" spans="1:16" s="163" customFormat="1" ht="15.6" x14ac:dyDescent="0.3">
      <c r="A23" s="46"/>
      <c r="B23" s="44"/>
      <c r="C23" s="82" t="s">
        <v>30</v>
      </c>
      <c r="D23" s="104" t="s">
        <v>50</v>
      </c>
      <c r="E23" s="187">
        <v>1340</v>
      </c>
      <c r="F23" s="71"/>
      <c r="G23" s="72"/>
      <c r="H23" s="72"/>
      <c r="I23" s="72"/>
      <c r="J23" s="72"/>
      <c r="K23" s="110"/>
      <c r="L23" s="78"/>
      <c r="M23" s="75"/>
      <c r="N23" s="75"/>
      <c r="O23" s="75"/>
      <c r="P23" s="76"/>
    </row>
    <row r="24" spans="1:16" s="163" customFormat="1" ht="13.8" x14ac:dyDescent="0.3">
      <c r="A24" s="46"/>
      <c r="B24" s="44"/>
      <c r="C24" s="81" t="s">
        <v>34</v>
      </c>
      <c r="D24" s="79" t="s">
        <v>5</v>
      </c>
      <c r="E24" s="187">
        <v>185</v>
      </c>
      <c r="F24" s="71"/>
      <c r="G24" s="72"/>
      <c r="H24" s="72"/>
      <c r="I24" s="72"/>
      <c r="J24" s="72"/>
      <c r="K24" s="110"/>
      <c r="L24" s="78"/>
      <c r="M24" s="75"/>
      <c r="N24" s="75"/>
      <c r="O24" s="75"/>
      <c r="P24" s="76"/>
    </row>
    <row r="25" spans="1:16" s="163" customFormat="1" ht="13.8" x14ac:dyDescent="0.3">
      <c r="A25" s="46"/>
      <c r="B25" s="44"/>
      <c r="C25" s="13" t="s">
        <v>39</v>
      </c>
      <c r="D25" s="79" t="s">
        <v>5</v>
      </c>
      <c r="E25" s="187">
        <v>153</v>
      </c>
      <c r="F25" s="71"/>
      <c r="G25" s="72"/>
      <c r="H25" s="72"/>
      <c r="I25" s="72"/>
      <c r="J25" s="72"/>
      <c r="K25" s="110"/>
      <c r="L25" s="78"/>
      <c r="M25" s="75"/>
      <c r="N25" s="75"/>
      <c r="O25" s="75"/>
      <c r="P25" s="76"/>
    </row>
    <row r="26" spans="1:16" s="163" customFormat="1" ht="13.8" x14ac:dyDescent="0.3">
      <c r="A26" s="46"/>
      <c r="B26" s="44"/>
      <c r="C26" s="80" t="s">
        <v>23</v>
      </c>
      <c r="D26" s="79" t="s">
        <v>22</v>
      </c>
      <c r="E26" s="188">
        <v>26</v>
      </c>
      <c r="F26" s="71"/>
      <c r="G26" s="72"/>
      <c r="H26" s="72"/>
      <c r="I26" s="72"/>
      <c r="J26" s="72"/>
      <c r="K26" s="110"/>
      <c r="L26" s="78"/>
      <c r="M26" s="75"/>
      <c r="N26" s="75"/>
      <c r="O26" s="75"/>
      <c r="P26" s="76"/>
    </row>
    <row r="27" spans="1:16" s="163" customFormat="1" ht="13.8" x14ac:dyDescent="0.3">
      <c r="A27" s="46"/>
      <c r="B27" s="44"/>
      <c r="C27" s="13" t="s">
        <v>51</v>
      </c>
      <c r="D27" s="79" t="s">
        <v>29</v>
      </c>
      <c r="E27" s="188">
        <v>2</v>
      </c>
      <c r="F27" s="71"/>
      <c r="G27" s="72"/>
      <c r="H27" s="72"/>
      <c r="I27" s="72"/>
      <c r="J27" s="72"/>
      <c r="K27" s="110"/>
      <c r="L27" s="78"/>
      <c r="M27" s="75"/>
      <c r="N27" s="75"/>
      <c r="O27" s="75"/>
      <c r="P27" s="76"/>
    </row>
    <row r="28" spans="1:16" s="163" customFormat="1" ht="13.8" x14ac:dyDescent="0.3">
      <c r="A28" s="46"/>
      <c r="B28" s="44"/>
      <c r="C28" s="80" t="s">
        <v>49</v>
      </c>
      <c r="D28" s="79" t="s">
        <v>29</v>
      </c>
      <c r="E28" s="188">
        <v>2</v>
      </c>
      <c r="F28" s="71"/>
      <c r="G28" s="72"/>
      <c r="H28" s="72"/>
      <c r="I28" s="72"/>
      <c r="J28" s="72"/>
      <c r="K28" s="110"/>
      <c r="L28" s="78"/>
      <c r="M28" s="75"/>
      <c r="N28" s="75"/>
      <c r="O28" s="75"/>
      <c r="P28" s="76"/>
    </row>
    <row r="29" spans="1:16" s="163" customFormat="1" ht="30" customHeight="1" x14ac:dyDescent="0.3">
      <c r="A29" s="46"/>
      <c r="B29" s="44"/>
      <c r="C29" s="80" t="s">
        <v>46</v>
      </c>
      <c r="D29" s="79" t="s">
        <v>22</v>
      </c>
      <c r="E29" s="188">
        <v>16</v>
      </c>
      <c r="F29" s="71"/>
      <c r="G29" s="72"/>
      <c r="H29" s="72"/>
      <c r="I29" s="72"/>
      <c r="J29" s="72"/>
      <c r="K29" s="110"/>
      <c r="L29" s="78"/>
      <c r="M29" s="75"/>
      <c r="N29" s="75"/>
      <c r="O29" s="75"/>
      <c r="P29" s="76"/>
    </row>
    <row r="30" spans="1:16" s="163" customFormat="1" ht="30" customHeight="1" x14ac:dyDescent="0.3">
      <c r="A30" s="46"/>
      <c r="B30" s="44"/>
      <c r="C30" s="80" t="s">
        <v>58</v>
      </c>
      <c r="D30" s="79" t="s">
        <v>29</v>
      </c>
      <c r="E30" s="188">
        <v>1</v>
      </c>
      <c r="F30" s="71"/>
      <c r="G30" s="72"/>
      <c r="H30" s="72"/>
      <c r="I30" s="72"/>
      <c r="J30" s="72"/>
      <c r="K30" s="110"/>
      <c r="L30" s="78"/>
      <c r="M30" s="75"/>
      <c r="N30" s="75"/>
      <c r="O30" s="75"/>
      <c r="P30" s="76"/>
    </row>
    <row r="31" spans="1:16" s="163" customFormat="1" ht="30" customHeight="1" x14ac:dyDescent="0.3">
      <c r="A31" s="46"/>
      <c r="B31" s="44"/>
      <c r="C31" s="80" t="s">
        <v>59</v>
      </c>
      <c r="D31" s="79" t="s">
        <v>60</v>
      </c>
      <c r="E31" s="188">
        <v>1</v>
      </c>
      <c r="F31" s="71"/>
      <c r="G31" s="72"/>
      <c r="H31" s="72"/>
      <c r="I31" s="72"/>
      <c r="J31" s="72"/>
      <c r="K31" s="110"/>
      <c r="L31" s="78"/>
      <c r="M31" s="75"/>
      <c r="N31" s="75"/>
      <c r="O31" s="75"/>
      <c r="P31" s="76"/>
    </row>
    <row r="32" spans="1:16" s="163" customFormat="1" ht="13.8" x14ac:dyDescent="0.3">
      <c r="A32" s="46"/>
      <c r="B32" s="44"/>
      <c r="C32" s="80" t="s">
        <v>24</v>
      </c>
      <c r="D32" s="79" t="s">
        <v>25</v>
      </c>
      <c r="E32" s="188">
        <v>1</v>
      </c>
      <c r="F32" s="71"/>
      <c r="G32" s="72"/>
      <c r="H32" s="72"/>
      <c r="I32" s="72"/>
      <c r="J32" s="72"/>
      <c r="K32" s="110"/>
      <c r="L32" s="78"/>
      <c r="M32" s="75"/>
      <c r="N32" s="75"/>
      <c r="O32" s="75"/>
      <c r="P32" s="76"/>
    </row>
    <row r="33" spans="1:17" s="163" customFormat="1" ht="13.8" x14ac:dyDescent="0.3">
      <c r="A33" s="46"/>
      <c r="B33" s="44"/>
      <c r="C33" s="81" t="s">
        <v>26</v>
      </c>
      <c r="D33" s="79" t="s">
        <v>27</v>
      </c>
      <c r="E33" s="188">
        <v>1</v>
      </c>
      <c r="F33" s="71"/>
      <c r="G33" s="72"/>
      <c r="H33" s="72"/>
      <c r="I33" s="72"/>
      <c r="J33" s="72"/>
      <c r="K33" s="110"/>
      <c r="L33" s="78"/>
      <c r="M33" s="75"/>
      <c r="N33" s="75"/>
      <c r="O33" s="75"/>
      <c r="P33" s="76"/>
    </row>
    <row r="34" spans="1:17" s="163" customFormat="1" ht="14.4" thickBot="1" x14ac:dyDescent="0.35">
      <c r="A34" s="41"/>
      <c r="B34" s="40"/>
      <c r="C34" s="83" t="s">
        <v>28</v>
      </c>
      <c r="D34" s="90" t="s">
        <v>27</v>
      </c>
      <c r="E34" s="189">
        <v>1</v>
      </c>
      <c r="F34" s="91"/>
      <c r="G34" s="84"/>
      <c r="H34" s="84"/>
      <c r="I34" s="84"/>
      <c r="J34" s="84"/>
      <c r="K34" s="111"/>
      <c r="L34" s="91"/>
      <c r="M34" s="84"/>
      <c r="N34" s="84"/>
      <c r="O34" s="84"/>
      <c r="P34" s="85"/>
      <c r="Q34" s="165"/>
    </row>
    <row r="35" spans="1:17" s="167" customFormat="1" ht="16.2" thickBot="1" x14ac:dyDescent="0.35">
      <c r="A35" s="47"/>
      <c r="B35" s="47"/>
      <c r="C35" s="20"/>
      <c r="D35" s="21"/>
      <c r="E35" s="22"/>
      <c r="F35" s="23"/>
      <c r="G35" s="23"/>
      <c r="H35" s="24"/>
      <c r="I35" s="24"/>
      <c r="J35" s="24"/>
      <c r="K35" s="77" t="s">
        <v>45</v>
      </c>
      <c r="L35" s="115">
        <f t="shared" ref="L35:N35" si="0">SUM(L9:L34)</f>
        <v>0</v>
      </c>
      <c r="M35" s="106">
        <f t="shared" si="0"/>
        <v>0</v>
      </c>
      <c r="N35" s="106">
        <f t="shared" si="0"/>
        <v>0</v>
      </c>
      <c r="O35" s="106">
        <f>SUM(O9:O34)</f>
        <v>0</v>
      </c>
      <c r="P35" s="107">
        <f>O35+N35+M35</f>
        <v>0</v>
      </c>
      <c r="Q35" s="166"/>
    </row>
    <row r="36" spans="1:17" ht="15.6" x14ac:dyDescent="0.3">
      <c r="A36" s="168"/>
      <c r="B36" s="168"/>
      <c r="C36" s="52"/>
      <c r="D36" s="48"/>
      <c r="E36" s="168"/>
      <c r="F36" s="49"/>
      <c r="G36" s="50"/>
      <c r="H36" s="51"/>
      <c r="I36" s="51"/>
      <c r="J36" s="168"/>
    </row>
    <row r="37" spans="1:17" ht="15.6" x14ac:dyDescent="0.3">
      <c r="A37" s="168"/>
      <c r="B37" s="168"/>
      <c r="C37" s="49"/>
      <c r="D37" s="49"/>
      <c r="E37" s="49"/>
      <c r="F37" s="49"/>
      <c r="G37" s="49"/>
      <c r="H37" s="51"/>
      <c r="I37" s="51"/>
      <c r="J37" s="168"/>
    </row>
    <row r="38" spans="1:17" x14ac:dyDescent="0.3">
      <c r="A38" s="116"/>
      <c r="B38" s="116"/>
      <c r="C38" s="116" t="s">
        <v>68</v>
      </c>
      <c r="D38" s="117"/>
      <c r="E38" s="117"/>
      <c r="F38" s="169"/>
      <c r="G38" s="169"/>
      <c r="H38" s="169"/>
      <c r="I38" s="169"/>
      <c r="J38" s="169"/>
      <c r="K38" s="118"/>
      <c r="L38" s="118"/>
      <c r="M38" s="118"/>
      <c r="N38" s="118"/>
      <c r="O38" s="118"/>
      <c r="P38" s="170"/>
    </row>
    <row r="39" spans="1:17" x14ac:dyDescent="0.3">
      <c r="A39" s="116"/>
      <c r="B39" s="116"/>
      <c r="C39" s="116"/>
      <c r="D39" s="117"/>
      <c r="E39" s="117"/>
      <c r="F39" s="169"/>
      <c r="G39" s="169"/>
      <c r="H39" s="169"/>
      <c r="I39" s="169"/>
      <c r="J39" s="169"/>
      <c r="K39" s="118"/>
      <c r="L39" s="116"/>
      <c r="M39" s="116"/>
      <c r="N39" s="116"/>
      <c r="O39" s="116"/>
    </row>
    <row r="40" spans="1:17" x14ac:dyDescent="0.3">
      <c r="A40" s="116"/>
      <c r="B40" s="116"/>
      <c r="C40" s="119"/>
      <c r="D40" s="117"/>
      <c r="E40" s="117"/>
      <c r="F40" s="169"/>
      <c r="G40" s="169"/>
      <c r="H40" s="169"/>
      <c r="I40" s="169"/>
      <c r="J40" s="169"/>
      <c r="K40" s="118"/>
      <c r="L40" s="116"/>
      <c r="M40" s="116"/>
      <c r="N40" s="116"/>
      <c r="O40" s="116"/>
    </row>
    <row r="41" spans="1:17" x14ac:dyDescent="0.3">
      <c r="A41" s="116"/>
      <c r="B41" s="116"/>
      <c r="C41" s="116" t="s">
        <v>69</v>
      </c>
      <c r="D41" s="116"/>
      <c r="E41" s="117"/>
      <c r="F41" s="171"/>
      <c r="G41" s="171"/>
      <c r="H41" s="171"/>
      <c r="I41" s="171"/>
      <c r="J41" s="171"/>
      <c r="K41" s="118"/>
      <c r="L41" s="116"/>
      <c r="M41" s="116"/>
      <c r="N41" s="116"/>
      <c r="O41" s="116"/>
    </row>
    <row r="42" spans="1:17" x14ac:dyDescent="0.3">
      <c r="A42" s="116"/>
      <c r="B42" s="116"/>
      <c r="C42" s="116"/>
      <c r="D42" s="116"/>
      <c r="E42" s="117"/>
      <c r="F42" s="172"/>
      <c r="G42" s="172"/>
      <c r="H42" s="172"/>
      <c r="I42" s="172"/>
      <c r="J42" s="172"/>
      <c r="K42" s="116"/>
      <c r="L42" s="116"/>
      <c r="M42" s="116"/>
      <c r="N42" s="116"/>
      <c r="O42" s="116"/>
    </row>
    <row r="43" spans="1:17" x14ac:dyDescent="0.3">
      <c r="A43" s="116"/>
      <c r="B43" s="116"/>
      <c r="C43" s="116" t="s">
        <v>70</v>
      </c>
      <c r="D43" s="116"/>
      <c r="E43" s="117"/>
      <c r="F43" s="172"/>
      <c r="G43" s="172"/>
      <c r="H43" s="172"/>
      <c r="I43" s="172"/>
      <c r="J43" s="172"/>
      <c r="K43" s="116"/>
      <c r="L43" s="116"/>
      <c r="M43" s="116"/>
      <c r="N43" s="116"/>
      <c r="O43" s="116"/>
    </row>
    <row r="44" spans="1:17" x14ac:dyDescent="0.3">
      <c r="A44" s="173"/>
      <c r="B44" s="173"/>
      <c r="C44" s="173"/>
      <c r="D44" s="173"/>
      <c r="E44" s="174"/>
      <c r="F44" s="175"/>
      <c r="G44" s="175"/>
      <c r="H44" s="175"/>
      <c r="I44" s="175"/>
      <c r="J44" s="175"/>
      <c r="K44" s="176"/>
      <c r="L44" s="176"/>
      <c r="M44" s="176"/>
      <c r="N44" s="176"/>
      <c r="O44" s="176"/>
    </row>
    <row r="45" spans="1:17" x14ac:dyDescent="0.3">
      <c r="A45" s="173"/>
      <c r="B45" s="173"/>
      <c r="C45" s="173"/>
      <c r="D45" s="173"/>
      <c r="E45" s="174"/>
      <c r="F45" s="175"/>
      <c r="G45" s="175"/>
      <c r="H45" s="175"/>
      <c r="I45" s="175"/>
      <c r="J45" s="175"/>
      <c r="K45" s="176"/>
      <c r="L45" s="176"/>
      <c r="M45" s="176"/>
      <c r="N45" s="176"/>
      <c r="O45" s="176"/>
    </row>
    <row r="46" spans="1:17" x14ac:dyDescent="0.3">
      <c r="A46" s="173"/>
      <c r="B46" s="173"/>
      <c r="C46" s="173"/>
      <c r="D46" s="173"/>
      <c r="E46" s="174"/>
      <c r="F46" s="175"/>
      <c r="G46" s="175"/>
      <c r="H46" s="175"/>
      <c r="I46" s="175"/>
      <c r="J46" s="175"/>
      <c r="K46" s="176"/>
      <c r="L46" s="176"/>
      <c r="M46" s="176"/>
      <c r="N46" s="176"/>
      <c r="O46" s="176"/>
    </row>
    <row r="47" spans="1:17" x14ac:dyDescent="0.3">
      <c r="A47" s="173"/>
      <c r="B47" s="173"/>
      <c r="C47" s="173"/>
      <c r="D47" s="173"/>
      <c r="E47" s="174"/>
      <c r="F47" s="175"/>
      <c r="G47" s="175"/>
      <c r="H47" s="175"/>
      <c r="I47" s="175"/>
      <c r="J47" s="175"/>
      <c r="K47" s="176"/>
      <c r="L47" s="176"/>
      <c r="M47" s="176"/>
      <c r="N47" s="176"/>
      <c r="O47" s="176"/>
    </row>
    <row r="48" spans="1:17" x14ac:dyDescent="0.3">
      <c r="A48" s="173"/>
      <c r="B48" s="173"/>
      <c r="C48" s="173"/>
      <c r="D48" s="173"/>
      <c r="E48" s="174"/>
      <c r="F48" s="175"/>
      <c r="G48" s="175"/>
      <c r="H48" s="175"/>
      <c r="I48" s="175"/>
      <c r="J48" s="175"/>
      <c r="K48" s="176"/>
      <c r="L48" s="176"/>
      <c r="M48" s="176"/>
      <c r="N48" s="176"/>
      <c r="O48" s="176"/>
    </row>
    <row r="49" spans="1:15" ht="103.5" customHeight="1" x14ac:dyDescent="0.3">
      <c r="A49" s="221" t="s">
        <v>71</v>
      </c>
      <c r="B49" s="222"/>
      <c r="C49" s="222"/>
      <c r="D49" s="222"/>
      <c r="E49" s="222"/>
      <c r="F49" s="222"/>
      <c r="G49" s="222"/>
      <c r="H49" s="222"/>
      <c r="I49" s="222"/>
      <c r="J49" s="222"/>
      <c r="K49" s="222"/>
      <c r="L49" s="222"/>
      <c r="M49" s="222"/>
      <c r="N49" s="222"/>
      <c r="O49" s="222"/>
    </row>
  </sheetData>
  <autoFilter ref="A8:P35" xr:uid="{00000000-0009-0000-0000-000000000000}"/>
  <mergeCells count="7">
    <mergeCell ref="A49:O49"/>
    <mergeCell ref="C1:P1"/>
    <mergeCell ref="A5:E5"/>
    <mergeCell ref="F6:K6"/>
    <mergeCell ref="L6:P6"/>
    <mergeCell ref="A2:P2"/>
    <mergeCell ref="A3:P3"/>
  </mergeCells>
  <pageMargins left="0.55118110236220474" right="0.39370078740157483" top="0.47244094488188981" bottom="0.39370078740157483" header="0.27559055118110237" footer="0.15748031496062992"/>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3ECB-2BD3-49C1-8B67-5E412B75738B}">
  <sheetPr>
    <pageSetUpPr fitToPage="1"/>
  </sheetPr>
  <dimension ref="A1:Q39"/>
  <sheetViews>
    <sheetView showZeros="0" zoomScale="73" zoomScaleNormal="73" zoomScaleSheetLayoutView="100" workbookViewId="0">
      <pane ySplit="8" topLeftCell="A9" activePane="bottomLeft" state="frozen"/>
      <selection pane="bottomLeft" activeCell="C26" sqref="C26"/>
    </sheetView>
  </sheetViews>
  <sheetFormatPr defaultColWidth="9.109375" defaultRowHeight="13.2" x14ac:dyDescent="0.3"/>
  <cols>
    <col min="1" max="1" width="4.88671875" style="162" customWidth="1"/>
    <col min="2" max="2" width="4.5546875" style="162" customWidth="1"/>
    <col min="3" max="3" width="74.6640625" style="162" bestFit="1" customWidth="1"/>
    <col min="4" max="4" width="6.44140625" style="163" bestFit="1" customWidth="1"/>
    <col min="5" max="5" width="11.5546875" style="162" customWidth="1"/>
    <col min="6" max="12" width="9.109375" style="162"/>
    <col min="13" max="13" width="10.109375" style="162" bestFit="1" customWidth="1"/>
    <col min="14" max="14" width="11.6640625" style="162" customWidth="1"/>
    <col min="15" max="15" width="9.109375" style="162"/>
    <col min="16" max="16" width="11.33203125" style="162" bestFit="1" customWidth="1"/>
    <col min="17" max="16384" width="9.109375" style="162"/>
  </cols>
  <sheetData>
    <row r="1" spans="1:16" s="161" customFormat="1" ht="15.75" customHeight="1" x14ac:dyDescent="0.3">
      <c r="A1" s="53"/>
      <c r="B1" s="53"/>
      <c r="C1" s="223" t="s">
        <v>88</v>
      </c>
      <c r="D1" s="223"/>
      <c r="E1" s="223"/>
      <c r="F1" s="223"/>
      <c r="G1" s="223"/>
      <c r="H1" s="223"/>
      <c r="I1" s="223"/>
      <c r="J1" s="223"/>
      <c r="K1" s="223"/>
      <c r="L1" s="223"/>
      <c r="M1" s="223"/>
      <c r="N1" s="223"/>
      <c r="O1" s="223"/>
      <c r="P1" s="223"/>
    </row>
    <row r="2" spans="1:16" ht="15.6" x14ac:dyDescent="0.3">
      <c r="A2" s="229" t="s">
        <v>43</v>
      </c>
      <c r="B2" s="230"/>
      <c r="C2" s="230"/>
      <c r="D2" s="230"/>
      <c r="E2" s="230"/>
      <c r="F2" s="230"/>
      <c r="G2" s="230"/>
      <c r="H2" s="230"/>
      <c r="I2" s="230"/>
      <c r="J2" s="230"/>
      <c r="K2" s="230"/>
      <c r="L2" s="230"/>
      <c r="M2" s="230"/>
      <c r="N2" s="230"/>
      <c r="O2" s="230"/>
      <c r="P2" s="230"/>
    </row>
    <row r="3" spans="1:16" ht="15.75" customHeight="1" x14ac:dyDescent="0.3">
      <c r="A3" s="231" t="s">
        <v>42</v>
      </c>
      <c r="B3" s="231"/>
      <c r="C3" s="231"/>
      <c r="D3" s="231"/>
      <c r="E3" s="231"/>
      <c r="F3" s="231"/>
      <c r="G3" s="231"/>
      <c r="H3" s="231"/>
      <c r="I3" s="231"/>
      <c r="J3" s="231"/>
      <c r="K3" s="231"/>
      <c r="L3" s="231"/>
      <c r="M3" s="231"/>
      <c r="N3" s="231"/>
      <c r="O3" s="231"/>
      <c r="P3" s="231"/>
    </row>
    <row r="4" spans="1:16" s="161" customFormat="1" ht="15.75" customHeight="1" x14ac:dyDescent="0.35">
      <c r="A4" s="62" t="s">
        <v>20</v>
      </c>
      <c r="B4" s="61"/>
      <c r="C4" s="74" t="s">
        <v>64</v>
      </c>
      <c r="D4" s="63"/>
      <c r="E4" s="61"/>
      <c r="F4" s="105"/>
      <c r="G4" s="105"/>
      <c r="H4" s="105"/>
      <c r="I4" s="105"/>
      <c r="J4" s="105"/>
      <c r="K4" s="105"/>
      <c r="L4" s="105"/>
      <c r="M4" s="105"/>
      <c r="N4" s="105"/>
      <c r="O4" s="105"/>
      <c r="P4" s="105"/>
    </row>
    <row r="5" spans="1:16" s="161" customFormat="1" ht="16.8" thickBot="1" x14ac:dyDescent="0.35">
      <c r="A5" s="224" t="s">
        <v>63</v>
      </c>
      <c r="B5" s="224"/>
      <c r="C5" s="224"/>
      <c r="D5" s="224"/>
      <c r="E5" s="224"/>
      <c r="F5" s="53"/>
      <c r="G5" s="54"/>
      <c r="H5" s="53"/>
      <c r="I5" s="53"/>
      <c r="J5" s="53"/>
      <c r="K5" s="53"/>
      <c r="L5" s="53"/>
      <c r="M5" s="55"/>
      <c r="N5" s="53"/>
      <c r="O5" s="53"/>
      <c r="P5" s="56"/>
    </row>
    <row r="6" spans="1:16" s="161" customFormat="1" ht="15.6" x14ac:dyDescent="0.3">
      <c r="A6" s="57"/>
      <c r="B6" s="58"/>
      <c r="C6" s="59"/>
      <c r="D6" s="60"/>
      <c r="E6" s="86"/>
      <c r="F6" s="225" t="s">
        <v>19</v>
      </c>
      <c r="G6" s="226"/>
      <c r="H6" s="226"/>
      <c r="I6" s="226"/>
      <c r="J6" s="226"/>
      <c r="K6" s="228"/>
      <c r="L6" s="225" t="s">
        <v>18</v>
      </c>
      <c r="M6" s="226"/>
      <c r="N6" s="226"/>
      <c r="O6" s="226"/>
      <c r="P6" s="228"/>
    </row>
    <row r="7" spans="1:16" s="163" customFormat="1" ht="45" customHeight="1" x14ac:dyDescent="0.3">
      <c r="A7" s="19" t="s">
        <v>1</v>
      </c>
      <c r="B7" s="18" t="s">
        <v>17</v>
      </c>
      <c r="C7" s="17" t="s">
        <v>16</v>
      </c>
      <c r="D7" s="15" t="s">
        <v>15</v>
      </c>
      <c r="E7" s="87" t="s">
        <v>14</v>
      </c>
      <c r="F7" s="16" t="s">
        <v>13</v>
      </c>
      <c r="G7" s="15" t="s">
        <v>12</v>
      </c>
      <c r="H7" s="15" t="s">
        <v>9</v>
      </c>
      <c r="I7" s="15" t="s">
        <v>8</v>
      </c>
      <c r="J7" s="15" t="s">
        <v>7</v>
      </c>
      <c r="K7" s="14" t="s">
        <v>11</v>
      </c>
      <c r="L7" s="16" t="s">
        <v>10</v>
      </c>
      <c r="M7" s="15" t="s">
        <v>9</v>
      </c>
      <c r="N7" s="15" t="s">
        <v>8</v>
      </c>
      <c r="O7" s="15" t="s">
        <v>7</v>
      </c>
      <c r="P7" s="14" t="s">
        <v>6</v>
      </c>
    </row>
    <row r="8" spans="1:16" s="163" customFormat="1" ht="15.75" customHeight="1" thickBot="1" x14ac:dyDescent="0.35">
      <c r="A8" s="37">
        <v>1</v>
      </c>
      <c r="B8" s="38">
        <v>2</v>
      </c>
      <c r="C8" s="39">
        <v>3</v>
      </c>
      <c r="D8" s="40">
        <v>6</v>
      </c>
      <c r="E8" s="88">
        <v>7</v>
      </c>
      <c r="F8" s="41">
        <v>8</v>
      </c>
      <c r="G8" s="40">
        <v>9</v>
      </c>
      <c r="H8" s="40">
        <v>10</v>
      </c>
      <c r="I8" s="40">
        <v>11</v>
      </c>
      <c r="J8" s="40">
        <v>12</v>
      </c>
      <c r="K8" s="42">
        <v>13</v>
      </c>
      <c r="L8" s="41">
        <v>14</v>
      </c>
      <c r="M8" s="40">
        <v>15</v>
      </c>
      <c r="N8" s="40">
        <v>16</v>
      </c>
      <c r="O8" s="40">
        <v>17</v>
      </c>
      <c r="P8" s="42">
        <v>18</v>
      </c>
    </row>
    <row r="9" spans="1:16" s="163" customFormat="1" ht="15.6" x14ac:dyDescent="0.3">
      <c r="A9" s="43"/>
      <c r="B9" s="44"/>
      <c r="C9" s="164" t="s">
        <v>21</v>
      </c>
      <c r="D9" s="45"/>
      <c r="E9" s="89"/>
      <c r="F9" s="71"/>
      <c r="G9" s="72"/>
      <c r="H9" s="72"/>
      <c r="I9" s="72"/>
      <c r="J9" s="72"/>
      <c r="K9" s="73"/>
      <c r="L9" s="71"/>
      <c r="M9" s="72"/>
      <c r="N9" s="72"/>
      <c r="O9" s="72"/>
      <c r="P9" s="73"/>
    </row>
    <row r="10" spans="1:16" s="163" customFormat="1" ht="15.6" x14ac:dyDescent="0.3">
      <c r="A10" s="46"/>
      <c r="B10" s="44"/>
      <c r="C10" s="13" t="s">
        <v>32</v>
      </c>
      <c r="D10" s="104" t="s">
        <v>50</v>
      </c>
      <c r="E10" s="187">
        <v>302</v>
      </c>
      <c r="F10" s="71"/>
      <c r="G10" s="72"/>
      <c r="H10" s="72"/>
      <c r="I10" s="72"/>
      <c r="J10" s="72"/>
      <c r="K10" s="73"/>
      <c r="L10" s="71"/>
      <c r="M10" s="72"/>
      <c r="N10" s="72"/>
      <c r="O10" s="72"/>
      <c r="P10" s="73"/>
    </row>
    <row r="11" spans="1:16" s="163" customFormat="1" ht="13.8" x14ac:dyDescent="0.3">
      <c r="A11" s="46"/>
      <c r="B11" s="44"/>
      <c r="C11" s="102" t="s">
        <v>52</v>
      </c>
      <c r="D11" s="101" t="s">
        <v>5</v>
      </c>
      <c r="E11" s="187">
        <v>240</v>
      </c>
      <c r="F11" s="71"/>
      <c r="G11" s="72"/>
      <c r="H11" s="72"/>
      <c r="I11" s="72"/>
      <c r="J11" s="72"/>
      <c r="K11" s="73"/>
      <c r="L11" s="71"/>
      <c r="M11" s="72"/>
      <c r="N11" s="72"/>
      <c r="O11" s="72"/>
      <c r="P11" s="73"/>
    </row>
    <row r="12" spans="1:16" s="163" customFormat="1" ht="13.8" x14ac:dyDescent="0.3">
      <c r="A12" s="46"/>
      <c r="B12" s="44"/>
      <c r="C12" s="13" t="s">
        <v>65</v>
      </c>
      <c r="D12" s="101" t="s">
        <v>54</v>
      </c>
      <c r="E12" s="187">
        <v>180</v>
      </c>
      <c r="F12" s="71"/>
      <c r="G12" s="72"/>
      <c r="H12" s="72"/>
      <c r="I12" s="72"/>
      <c r="J12" s="72"/>
      <c r="K12" s="73"/>
      <c r="L12" s="71"/>
      <c r="M12" s="72"/>
      <c r="N12" s="72"/>
      <c r="O12" s="72"/>
      <c r="P12" s="73"/>
    </row>
    <row r="13" spans="1:16" s="163" customFormat="1" ht="15.6" x14ac:dyDescent="0.3">
      <c r="A13" s="46"/>
      <c r="B13" s="44"/>
      <c r="C13" s="13" t="s">
        <v>31</v>
      </c>
      <c r="D13" s="104" t="s">
        <v>50</v>
      </c>
      <c r="E13" s="187">
        <v>302</v>
      </c>
      <c r="F13" s="71"/>
      <c r="G13" s="72"/>
      <c r="H13" s="72"/>
      <c r="I13" s="72"/>
      <c r="J13" s="72"/>
      <c r="K13" s="73"/>
      <c r="L13" s="71"/>
      <c r="M13" s="72"/>
      <c r="N13" s="72"/>
      <c r="O13" s="72"/>
      <c r="P13" s="73"/>
    </row>
    <row r="14" spans="1:16" s="163" customFormat="1" ht="13.8" x14ac:dyDescent="0.3">
      <c r="A14" s="46"/>
      <c r="B14" s="44"/>
      <c r="C14" s="102" t="s">
        <v>53</v>
      </c>
      <c r="D14" s="104" t="s">
        <v>5</v>
      </c>
      <c r="E14" s="187">
        <v>240</v>
      </c>
      <c r="F14" s="71"/>
      <c r="G14" s="72"/>
      <c r="H14" s="72"/>
      <c r="I14" s="72"/>
      <c r="J14" s="72"/>
      <c r="K14" s="73"/>
      <c r="L14" s="71"/>
      <c r="M14" s="72"/>
      <c r="N14" s="72"/>
      <c r="O14" s="72"/>
      <c r="P14" s="73"/>
    </row>
    <row r="15" spans="1:16" s="163" customFormat="1" ht="15.6" x14ac:dyDescent="0.3">
      <c r="A15" s="46"/>
      <c r="B15" s="44"/>
      <c r="C15" s="81" t="s">
        <v>40</v>
      </c>
      <c r="D15" s="104" t="s">
        <v>50</v>
      </c>
      <c r="E15" s="187">
        <v>302</v>
      </c>
      <c r="F15" s="71"/>
      <c r="G15" s="72"/>
      <c r="H15" s="72"/>
      <c r="I15" s="72"/>
      <c r="J15" s="72"/>
      <c r="K15" s="73"/>
      <c r="L15" s="71"/>
      <c r="M15" s="72"/>
      <c r="N15" s="72"/>
      <c r="O15" s="72"/>
      <c r="P15" s="73"/>
    </row>
    <row r="16" spans="1:16" s="163" customFormat="1" ht="15.6" x14ac:dyDescent="0.3">
      <c r="A16" s="46"/>
      <c r="B16" s="44"/>
      <c r="C16" s="81" t="s">
        <v>41</v>
      </c>
      <c r="D16" s="104" t="s">
        <v>50</v>
      </c>
      <c r="E16" s="187">
        <v>302</v>
      </c>
      <c r="F16" s="71"/>
      <c r="G16" s="72"/>
      <c r="H16" s="72"/>
      <c r="I16" s="72"/>
      <c r="J16" s="72"/>
      <c r="K16" s="73"/>
      <c r="L16" s="71"/>
      <c r="M16" s="72"/>
      <c r="N16" s="72"/>
      <c r="O16" s="72"/>
      <c r="P16" s="73"/>
    </row>
    <row r="17" spans="1:17" s="163" customFormat="1" ht="27.6" x14ac:dyDescent="0.3">
      <c r="A17" s="46"/>
      <c r="B17" s="44"/>
      <c r="C17" s="80" t="s">
        <v>56</v>
      </c>
      <c r="D17" s="104" t="s">
        <v>50</v>
      </c>
      <c r="E17" s="187">
        <v>396</v>
      </c>
      <c r="F17" s="71"/>
      <c r="G17" s="72"/>
      <c r="H17" s="72"/>
      <c r="I17" s="72"/>
      <c r="J17" s="72"/>
      <c r="K17" s="73"/>
      <c r="L17" s="71"/>
      <c r="M17" s="72"/>
      <c r="N17" s="72"/>
      <c r="O17" s="72"/>
      <c r="P17" s="73"/>
    </row>
    <row r="18" spans="1:17" s="163" customFormat="1" ht="27.6" x14ac:dyDescent="0.3">
      <c r="A18" s="46"/>
      <c r="B18" s="44"/>
      <c r="C18" s="80" t="s">
        <v>57</v>
      </c>
      <c r="D18" s="104" t="s">
        <v>50</v>
      </c>
      <c r="E18" s="187">
        <v>396</v>
      </c>
      <c r="F18" s="71"/>
      <c r="G18" s="72"/>
      <c r="H18" s="72"/>
      <c r="I18" s="72"/>
      <c r="J18" s="72"/>
      <c r="K18" s="73"/>
      <c r="L18" s="71"/>
      <c r="M18" s="72"/>
      <c r="N18" s="72"/>
      <c r="O18" s="72"/>
      <c r="P18" s="73"/>
    </row>
    <row r="19" spans="1:17" s="163" customFormat="1" ht="27.6" x14ac:dyDescent="0.3">
      <c r="A19" s="190"/>
      <c r="B19" s="191"/>
      <c r="C19" s="192" t="s">
        <v>46</v>
      </c>
      <c r="D19" s="193" t="s">
        <v>22</v>
      </c>
      <c r="E19" s="194">
        <v>8</v>
      </c>
      <c r="F19" s="195"/>
      <c r="G19" s="196"/>
      <c r="H19" s="196"/>
      <c r="I19" s="196"/>
      <c r="J19" s="196"/>
      <c r="K19" s="197"/>
      <c r="L19" s="195"/>
      <c r="M19" s="196"/>
      <c r="N19" s="196"/>
      <c r="O19" s="196"/>
      <c r="P19" s="197"/>
    </row>
    <row r="20" spans="1:17" s="163" customFormat="1" ht="13.8" x14ac:dyDescent="0.3">
      <c r="A20" s="46"/>
      <c r="B20" s="44"/>
      <c r="C20" s="80" t="s">
        <v>23</v>
      </c>
      <c r="D20" s="79" t="s">
        <v>22</v>
      </c>
      <c r="E20" s="188">
        <v>5</v>
      </c>
      <c r="F20" s="71"/>
      <c r="G20" s="72"/>
      <c r="H20" s="72"/>
      <c r="I20" s="72"/>
      <c r="J20" s="72"/>
      <c r="K20" s="73"/>
      <c r="L20" s="71"/>
      <c r="M20" s="72"/>
      <c r="N20" s="72"/>
      <c r="O20" s="72"/>
      <c r="P20" s="73"/>
    </row>
    <row r="21" spans="1:17" s="163" customFormat="1" ht="13.8" x14ac:dyDescent="0.3">
      <c r="A21" s="46"/>
      <c r="B21" s="44"/>
      <c r="C21" s="80" t="s">
        <v>24</v>
      </c>
      <c r="D21" s="79" t="s">
        <v>25</v>
      </c>
      <c r="E21" s="188">
        <v>1</v>
      </c>
      <c r="F21" s="71"/>
      <c r="G21" s="72"/>
      <c r="H21" s="72"/>
      <c r="I21" s="72"/>
      <c r="J21" s="72"/>
      <c r="K21" s="73"/>
      <c r="L21" s="71"/>
      <c r="M21" s="72"/>
      <c r="N21" s="72"/>
      <c r="O21" s="72"/>
      <c r="P21" s="73"/>
    </row>
    <row r="22" spans="1:17" s="163" customFormat="1" ht="15" customHeight="1" x14ac:dyDescent="0.3">
      <c r="A22" s="46"/>
      <c r="B22" s="44"/>
      <c r="C22" s="81" t="s">
        <v>26</v>
      </c>
      <c r="D22" s="79" t="s">
        <v>27</v>
      </c>
      <c r="E22" s="188">
        <v>1</v>
      </c>
      <c r="F22" s="71"/>
      <c r="G22" s="72"/>
      <c r="H22" s="72"/>
      <c r="I22" s="72"/>
      <c r="J22" s="72"/>
      <c r="K22" s="73"/>
      <c r="L22" s="71"/>
      <c r="M22" s="72"/>
      <c r="N22" s="72"/>
      <c r="O22" s="72"/>
      <c r="P22" s="73"/>
    </row>
    <row r="23" spans="1:17" s="163" customFormat="1" ht="14.4" thickBot="1" x14ac:dyDescent="0.35">
      <c r="A23" s="41"/>
      <c r="B23" s="40"/>
      <c r="C23" s="83" t="s">
        <v>28</v>
      </c>
      <c r="D23" s="90" t="s">
        <v>25</v>
      </c>
      <c r="E23" s="189">
        <v>1</v>
      </c>
      <c r="F23" s="91"/>
      <c r="G23" s="84"/>
      <c r="H23" s="84"/>
      <c r="I23" s="84"/>
      <c r="J23" s="84"/>
      <c r="K23" s="85"/>
      <c r="L23" s="71"/>
      <c r="M23" s="72"/>
      <c r="N23" s="72"/>
      <c r="O23" s="72"/>
      <c r="P23" s="73"/>
      <c r="Q23" s="165"/>
    </row>
    <row r="24" spans="1:17" s="167" customFormat="1" ht="16.2" thickBot="1" x14ac:dyDescent="0.35">
      <c r="A24" s="47"/>
      <c r="B24" s="47"/>
      <c r="C24" s="20"/>
      <c r="D24" s="21"/>
      <c r="E24" s="22"/>
      <c r="F24" s="23"/>
      <c r="G24" s="23"/>
      <c r="H24" s="24"/>
      <c r="I24" s="24"/>
      <c r="J24" s="24"/>
      <c r="K24" s="77" t="s">
        <v>45</v>
      </c>
      <c r="L24" s="115">
        <f t="shared" ref="L24:N24" si="0">SUM(L9:L23)</f>
        <v>0</v>
      </c>
      <c r="M24" s="106">
        <f t="shared" si="0"/>
        <v>0</v>
      </c>
      <c r="N24" s="106">
        <f t="shared" si="0"/>
        <v>0</v>
      </c>
      <c r="O24" s="106">
        <f>SUM(O9:O23)</f>
        <v>0</v>
      </c>
      <c r="P24" s="107">
        <f>O24+N24+M24</f>
        <v>0</v>
      </c>
      <c r="Q24" s="166"/>
    </row>
    <row r="25" spans="1:17" ht="15.6" x14ac:dyDescent="0.3">
      <c r="A25" s="168"/>
      <c r="B25" s="168"/>
      <c r="C25" s="52"/>
      <c r="D25" s="48"/>
      <c r="E25" s="168"/>
      <c r="F25" s="49"/>
      <c r="G25" s="50"/>
      <c r="H25" s="51"/>
      <c r="I25" s="51"/>
      <c r="J25" s="168"/>
    </row>
    <row r="26" spans="1:17" ht="15.6" x14ac:dyDescent="0.3">
      <c r="A26" s="168"/>
      <c r="B26" s="168"/>
      <c r="C26" s="49"/>
      <c r="D26" s="49"/>
      <c r="E26" s="49"/>
      <c r="F26" s="49"/>
      <c r="G26" s="49"/>
      <c r="H26" s="51"/>
      <c r="I26" s="51"/>
      <c r="J26" s="168"/>
    </row>
    <row r="27" spans="1:17" ht="15.6" x14ac:dyDescent="0.3">
      <c r="A27" s="168"/>
      <c r="B27" s="168"/>
      <c r="C27" s="49"/>
      <c r="D27" s="49"/>
      <c r="E27" s="49"/>
      <c r="F27" s="49"/>
      <c r="G27" s="49"/>
      <c r="H27" s="49"/>
      <c r="I27" s="49"/>
      <c r="J27" s="168"/>
      <c r="P27" s="170"/>
    </row>
    <row r="28" spans="1:17" x14ac:dyDescent="0.3">
      <c r="A28" s="116"/>
      <c r="B28" s="116"/>
      <c r="C28" s="116" t="s">
        <v>68</v>
      </c>
      <c r="D28" s="117"/>
      <c r="E28" s="117"/>
      <c r="F28" s="169"/>
      <c r="G28" s="169"/>
      <c r="H28" s="169"/>
      <c r="I28" s="169"/>
      <c r="J28" s="169"/>
      <c r="K28" s="118"/>
      <c r="L28" s="118"/>
      <c r="M28" s="118"/>
      <c r="N28" s="118"/>
      <c r="O28" s="118"/>
    </row>
    <row r="29" spans="1:17" x14ac:dyDescent="0.3">
      <c r="A29" s="116"/>
      <c r="B29" s="116"/>
      <c r="C29" s="116"/>
      <c r="D29" s="117"/>
      <c r="E29" s="117"/>
      <c r="F29" s="169"/>
      <c r="G29" s="169"/>
      <c r="H29" s="169"/>
      <c r="I29" s="169"/>
      <c r="J29" s="169"/>
      <c r="K29" s="118"/>
      <c r="L29" s="116"/>
      <c r="M29" s="116"/>
      <c r="N29" s="116"/>
      <c r="O29" s="116"/>
    </row>
    <row r="30" spans="1:17" x14ac:dyDescent="0.3">
      <c r="A30" s="116"/>
      <c r="B30" s="116"/>
      <c r="C30" s="119"/>
      <c r="D30" s="117"/>
      <c r="E30" s="117"/>
      <c r="F30" s="169"/>
      <c r="G30" s="169"/>
      <c r="H30" s="169"/>
      <c r="I30" s="169"/>
      <c r="J30" s="169"/>
      <c r="K30" s="118"/>
      <c r="L30" s="116"/>
      <c r="M30" s="116"/>
      <c r="N30" s="116"/>
      <c r="O30" s="116"/>
    </row>
    <row r="31" spans="1:17" x14ac:dyDescent="0.3">
      <c r="A31" s="116"/>
      <c r="B31" s="116"/>
      <c r="C31" s="116" t="s">
        <v>69</v>
      </c>
      <c r="D31" s="116"/>
      <c r="E31" s="117"/>
      <c r="F31" s="171"/>
      <c r="G31" s="171"/>
      <c r="H31" s="171"/>
      <c r="I31" s="171"/>
      <c r="J31" s="171"/>
      <c r="K31" s="118"/>
      <c r="L31" s="116"/>
      <c r="M31" s="116"/>
      <c r="N31" s="116"/>
      <c r="O31" s="116"/>
    </row>
    <row r="32" spans="1:17" x14ac:dyDescent="0.3">
      <c r="A32" s="116"/>
      <c r="B32" s="116"/>
      <c r="C32" s="116"/>
      <c r="D32" s="116"/>
      <c r="E32" s="117"/>
      <c r="F32" s="172"/>
      <c r="G32" s="172"/>
      <c r="H32" s="172"/>
      <c r="I32" s="172"/>
      <c r="J32" s="172"/>
      <c r="K32" s="116"/>
      <c r="L32" s="116"/>
      <c r="M32" s="116"/>
      <c r="N32" s="116"/>
      <c r="O32" s="116"/>
    </row>
    <row r="33" spans="1:15" x14ac:dyDescent="0.3">
      <c r="A33" s="116"/>
      <c r="B33" s="116"/>
      <c r="C33" s="116" t="s">
        <v>70</v>
      </c>
      <c r="D33" s="116"/>
      <c r="E33" s="117"/>
      <c r="F33" s="172"/>
      <c r="G33" s="172"/>
      <c r="H33" s="172"/>
      <c r="I33" s="172"/>
      <c r="J33" s="172"/>
      <c r="K33" s="116"/>
      <c r="L33" s="116"/>
      <c r="M33" s="116"/>
      <c r="N33" s="116"/>
      <c r="O33" s="116"/>
    </row>
    <row r="34" spans="1:15" x14ac:dyDescent="0.3">
      <c r="A34" s="173"/>
      <c r="B34" s="173"/>
      <c r="C34" s="173"/>
      <c r="D34" s="173"/>
      <c r="E34" s="174"/>
      <c r="F34" s="175"/>
      <c r="G34" s="175"/>
      <c r="H34" s="175"/>
      <c r="I34" s="175"/>
      <c r="J34" s="175"/>
      <c r="K34" s="176"/>
      <c r="L34" s="176"/>
      <c r="M34" s="176"/>
      <c r="N34" s="176"/>
      <c r="O34" s="176"/>
    </row>
    <row r="35" spans="1:15" x14ac:dyDescent="0.3">
      <c r="A35" s="173"/>
      <c r="B35" s="173"/>
      <c r="C35" s="173"/>
      <c r="D35" s="173"/>
      <c r="E35" s="174"/>
      <c r="F35" s="175"/>
      <c r="G35" s="175"/>
      <c r="H35" s="175"/>
      <c r="I35" s="175"/>
      <c r="J35" s="175"/>
      <c r="K35" s="176"/>
      <c r="L35" s="176"/>
      <c r="M35" s="176"/>
      <c r="N35" s="176"/>
      <c r="O35" s="176"/>
    </row>
    <row r="36" spans="1:15" x14ac:dyDescent="0.3">
      <c r="A36" s="173"/>
      <c r="B36" s="173"/>
      <c r="C36" s="173"/>
      <c r="D36" s="173"/>
      <c r="E36" s="174"/>
      <c r="F36" s="175"/>
      <c r="G36" s="175"/>
      <c r="H36" s="175"/>
      <c r="I36" s="175"/>
      <c r="J36" s="175"/>
      <c r="K36" s="176"/>
      <c r="L36" s="176"/>
      <c r="M36" s="176"/>
      <c r="N36" s="176"/>
      <c r="O36" s="176"/>
    </row>
    <row r="37" spans="1:15" x14ac:dyDescent="0.3">
      <c r="A37" s="173"/>
      <c r="B37" s="173"/>
      <c r="C37" s="173"/>
      <c r="D37" s="173"/>
      <c r="E37" s="174"/>
      <c r="F37" s="175"/>
      <c r="G37" s="175"/>
      <c r="H37" s="175"/>
      <c r="I37" s="175"/>
      <c r="J37" s="175"/>
      <c r="K37" s="176"/>
      <c r="L37" s="176"/>
      <c r="M37" s="176"/>
      <c r="N37" s="176"/>
      <c r="O37" s="176"/>
    </row>
    <row r="38" spans="1:15" x14ac:dyDescent="0.3">
      <c r="A38" s="173"/>
      <c r="B38" s="173"/>
      <c r="C38" s="173"/>
      <c r="D38" s="173"/>
      <c r="E38" s="174"/>
      <c r="F38" s="175"/>
      <c r="G38" s="175"/>
      <c r="H38" s="175"/>
      <c r="I38" s="175"/>
      <c r="J38" s="175"/>
      <c r="K38" s="176"/>
      <c r="L38" s="176"/>
      <c r="M38" s="176"/>
      <c r="N38" s="176"/>
      <c r="O38" s="176"/>
    </row>
    <row r="39" spans="1:15" ht="100.5" customHeight="1" x14ac:dyDescent="0.3">
      <c r="A39" s="221" t="s">
        <v>71</v>
      </c>
      <c r="B39" s="222"/>
      <c r="C39" s="222"/>
      <c r="D39" s="222"/>
      <c r="E39" s="222"/>
      <c r="F39" s="222"/>
      <c r="G39" s="222"/>
      <c r="H39" s="222"/>
      <c r="I39" s="222"/>
      <c r="J39" s="222"/>
      <c r="K39" s="222"/>
      <c r="L39" s="222"/>
      <c r="M39" s="222"/>
      <c r="N39" s="222"/>
      <c r="O39" s="222"/>
    </row>
  </sheetData>
  <autoFilter ref="A8:P24" xr:uid="{00000000-0009-0000-0000-000000000000}"/>
  <mergeCells count="7">
    <mergeCell ref="A39:O39"/>
    <mergeCell ref="C1:P1"/>
    <mergeCell ref="A5:E5"/>
    <mergeCell ref="F6:K6"/>
    <mergeCell ref="L6:P6"/>
    <mergeCell ref="A2:P2"/>
    <mergeCell ref="A3:P3"/>
  </mergeCells>
  <pageMargins left="0.55118110236220474" right="0.39370078740157483" top="0.47244094488188981" bottom="0.39370078740157483" header="0.27559055118110237" footer="0.15748031496062992"/>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7E8F-7DA1-46D7-9148-2125F3CAFC74}">
  <dimension ref="A1:P40"/>
  <sheetViews>
    <sheetView zoomScale="77" zoomScaleNormal="77" workbookViewId="0">
      <selection activeCell="I31" sqref="I31"/>
    </sheetView>
  </sheetViews>
  <sheetFormatPr defaultColWidth="9.109375" defaultRowHeight="13.8" x14ac:dyDescent="0.25"/>
  <cols>
    <col min="1" max="1" width="4.88671875" style="177" customWidth="1"/>
    <col min="2" max="2" width="4.5546875" style="177" customWidth="1"/>
    <col min="3" max="3" width="74.6640625" style="177" bestFit="1" customWidth="1"/>
    <col min="4" max="4" width="6.44140625" style="177" bestFit="1" customWidth="1"/>
    <col min="5" max="5" width="8.5546875" style="177" customWidth="1"/>
    <col min="6" max="12" width="9.109375" style="177"/>
    <col min="13" max="13" width="10.109375" style="177" bestFit="1" customWidth="1"/>
    <col min="14" max="14" width="11.6640625" style="177" customWidth="1"/>
    <col min="15" max="15" width="9.109375" style="177"/>
    <col min="16" max="16" width="11.33203125" style="177" bestFit="1" customWidth="1"/>
    <col min="17" max="16384" width="9.109375" style="177"/>
  </cols>
  <sheetData>
    <row r="1" spans="1:16" ht="15.6" x14ac:dyDescent="0.25">
      <c r="A1" s="53"/>
      <c r="B1" s="53"/>
      <c r="C1" s="223" t="s">
        <v>86</v>
      </c>
      <c r="D1" s="223"/>
      <c r="E1" s="223"/>
      <c r="F1" s="223"/>
      <c r="G1" s="223"/>
      <c r="H1" s="223"/>
      <c r="I1" s="223"/>
      <c r="J1" s="223"/>
      <c r="K1" s="223"/>
      <c r="L1" s="223"/>
      <c r="M1" s="223"/>
      <c r="N1" s="223"/>
      <c r="O1" s="223"/>
      <c r="P1" s="223"/>
    </row>
    <row r="2" spans="1:16" ht="15.6" x14ac:dyDescent="0.25">
      <c r="A2" s="229" t="s">
        <v>43</v>
      </c>
      <c r="B2" s="230"/>
      <c r="C2" s="230"/>
      <c r="D2" s="230"/>
      <c r="E2" s="230"/>
      <c r="F2" s="230"/>
      <c r="G2" s="230"/>
      <c r="H2" s="230"/>
      <c r="I2" s="230"/>
      <c r="J2" s="230"/>
      <c r="K2" s="230"/>
      <c r="L2" s="230"/>
      <c r="M2" s="230"/>
      <c r="N2" s="230"/>
      <c r="O2" s="230"/>
      <c r="P2" s="230"/>
    </row>
    <row r="3" spans="1:16" x14ac:dyDescent="0.25">
      <c r="A3" s="231" t="s">
        <v>42</v>
      </c>
      <c r="B3" s="231"/>
      <c r="C3" s="231"/>
      <c r="D3" s="231"/>
      <c r="E3" s="231"/>
      <c r="F3" s="231"/>
      <c r="G3" s="231"/>
      <c r="H3" s="231"/>
      <c r="I3" s="231"/>
      <c r="J3" s="231"/>
      <c r="K3" s="231"/>
      <c r="L3" s="231"/>
      <c r="M3" s="231"/>
      <c r="N3" s="231"/>
      <c r="O3" s="231"/>
      <c r="P3" s="231"/>
    </row>
    <row r="4" spans="1:16" ht="16.2" x14ac:dyDescent="0.35">
      <c r="A4" s="62" t="s">
        <v>20</v>
      </c>
      <c r="B4" s="61"/>
      <c r="C4" s="74" t="s">
        <v>66</v>
      </c>
      <c r="D4" s="63"/>
      <c r="E4" s="61"/>
      <c r="F4" s="105"/>
      <c r="G4" s="105"/>
      <c r="H4" s="105"/>
      <c r="I4" s="105"/>
      <c r="J4" s="105"/>
      <c r="K4" s="105"/>
      <c r="L4" s="105"/>
      <c r="M4" s="105"/>
      <c r="N4" s="105"/>
      <c r="O4" s="105"/>
      <c r="P4" s="105"/>
    </row>
    <row r="5" spans="1:16" ht="16.8" thickBot="1" x14ac:dyDescent="0.3">
      <c r="A5" s="224" t="s">
        <v>67</v>
      </c>
      <c r="B5" s="224"/>
      <c r="C5" s="224"/>
      <c r="D5" s="224"/>
      <c r="E5" s="224"/>
      <c r="F5" s="53"/>
      <c r="G5" s="54"/>
      <c r="H5" s="53"/>
      <c r="I5" s="53"/>
      <c r="J5" s="53"/>
      <c r="K5" s="53"/>
      <c r="L5" s="53"/>
      <c r="M5" s="55"/>
      <c r="N5" s="53"/>
      <c r="O5" s="53"/>
      <c r="P5" s="56"/>
    </row>
    <row r="6" spans="1:16" ht="15.6" x14ac:dyDescent="0.25">
      <c r="A6" s="57"/>
      <c r="B6" s="58"/>
      <c r="C6" s="59"/>
      <c r="D6" s="60"/>
      <c r="E6" s="86"/>
      <c r="F6" s="225" t="s">
        <v>19</v>
      </c>
      <c r="G6" s="226"/>
      <c r="H6" s="226"/>
      <c r="I6" s="226"/>
      <c r="J6" s="226"/>
      <c r="K6" s="228"/>
      <c r="L6" s="225" t="s">
        <v>18</v>
      </c>
      <c r="M6" s="226"/>
      <c r="N6" s="226"/>
      <c r="O6" s="226"/>
      <c r="P6" s="228"/>
    </row>
    <row r="7" spans="1:16" ht="40.799999999999997" x14ac:dyDescent="0.25">
      <c r="A7" s="19" t="s">
        <v>1</v>
      </c>
      <c r="B7" s="18" t="s">
        <v>17</v>
      </c>
      <c r="C7" s="17" t="s">
        <v>16</v>
      </c>
      <c r="D7" s="15" t="s">
        <v>15</v>
      </c>
      <c r="E7" s="87" t="s">
        <v>14</v>
      </c>
      <c r="F7" s="16" t="s">
        <v>13</v>
      </c>
      <c r="G7" s="15" t="s">
        <v>12</v>
      </c>
      <c r="H7" s="15" t="s">
        <v>9</v>
      </c>
      <c r="I7" s="15" t="s">
        <v>8</v>
      </c>
      <c r="J7" s="15" t="s">
        <v>7</v>
      </c>
      <c r="K7" s="14" t="s">
        <v>11</v>
      </c>
      <c r="L7" s="16" t="s">
        <v>10</v>
      </c>
      <c r="M7" s="15" t="s">
        <v>9</v>
      </c>
      <c r="N7" s="15" t="s">
        <v>8</v>
      </c>
      <c r="O7" s="15" t="s">
        <v>7</v>
      </c>
      <c r="P7" s="14" t="s">
        <v>6</v>
      </c>
    </row>
    <row r="8" spans="1:16" ht="14.4" thickBot="1" x14ac:dyDescent="0.3">
      <c r="A8" s="37">
        <v>1</v>
      </c>
      <c r="B8" s="38">
        <v>2</v>
      </c>
      <c r="C8" s="39">
        <v>3</v>
      </c>
      <c r="D8" s="40">
        <v>6</v>
      </c>
      <c r="E8" s="88">
        <v>7</v>
      </c>
      <c r="F8" s="41">
        <v>8</v>
      </c>
      <c r="G8" s="40">
        <v>9</v>
      </c>
      <c r="H8" s="40">
        <v>10</v>
      </c>
      <c r="I8" s="40">
        <v>11</v>
      </c>
      <c r="J8" s="40">
        <v>12</v>
      </c>
      <c r="K8" s="42">
        <v>13</v>
      </c>
      <c r="L8" s="41">
        <v>14</v>
      </c>
      <c r="M8" s="40">
        <v>15</v>
      </c>
      <c r="N8" s="40">
        <v>16</v>
      </c>
      <c r="O8" s="40">
        <v>17</v>
      </c>
      <c r="P8" s="42">
        <v>18</v>
      </c>
    </row>
    <row r="9" spans="1:16" ht="15.6" x14ac:dyDescent="0.25">
      <c r="A9" s="43"/>
      <c r="B9" s="44"/>
      <c r="C9" s="164" t="s">
        <v>21</v>
      </c>
      <c r="D9" s="45"/>
      <c r="E9" s="89"/>
      <c r="F9" s="71"/>
      <c r="G9" s="72"/>
      <c r="H9" s="72"/>
      <c r="I9" s="72"/>
      <c r="J9" s="72"/>
      <c r="K9" s="73"/>
      <c r="L9" s="71"/>
      <c r="M9" s="72"/>
      <c r="N9" s="72"/>
      <c r="O9" s="72"/>
      <c r="P9" s="73"/>
    </row>
    <row r="10" spans="1:16" ht="15.6" x14ac:dyDescent="0.25">
      <c r="A10" s="46"/>
      <c r="B10" s="44"/>
      <c r="C10" s="13" t="s">
        <v>32</v>
      </c>
      <c r="D10" s="104" t="s">
        <v>50</v>
      </c>
      <c r="E10" s="187">
        <v>90</v>
      </c>
      <c r="F10" s="71"/>
      <c r="G10" s="72"/>
      <c r="H10" s="72"/>
      <c r="I10" s="72"/>
      <c r="J10" s="72"/>
      <c r="K10" s="73"/>
      <c r="L10" s="71"/>
      <c r="M10" s="72"/>
      <c r="N10" s="72"/>
      <c r="O10" s="72"/>
      <c r="P10" s="73"/>
    </row>
    <row r="11" spans="1:16" x14ac:dyDescent="0.25">
      <c r="A11" s="46"/>
      <c r="B11" s="44"/>
      <c r="C11" s="13" t="s">
        <v>33</v>
      </c>
      <c r="D11" s="101" t="s">
        <v>5</v>
      </c>
      <c r="E11" s="187">
        <v>38</v>
      </c>
      <c r="F11" s="71"/>
      <c r="G11" s="72"/>
      <c r="H11" s="72"/>
      <c r="I11" s="72"/>
      <c r="J11" s="72"/>
      <c r="K11" s="73"/>
      <c r="L11" s="71"/>
      <c r="M11" s="72"/>
      <c r="N11" s="72"/>
      <c r="O11" s="72"/>
      <c r="P11" s="73"/>
    </row>
    <row r="12" spans="1:16" x14ac:dyDescent="0.25">
      <c r="A12" s="46"/>
      <c r="B12" s="44"/>
      <c r="C12" s="81" t="s">
        <v>34</v>
      </c>
      <c r="D12" s="79" t="s">
        <v>5</v>
      </c>
      <c r="E12" s="187">
        <v>38</v>
      </c>
      <c r="F12" s="71"/>
      <c r="G12" s="72"/>
      <c r="H12" s="72"/>
      <c r="I12" s="72"/>
      <c r="J12" s="72"/>
      <c r="K12" s="73"/>
      <c r="L12" s="71"/>
      <c r="M12" s="72"/>
      <c r="N12" s="72"/>
      <c r="O12" s="72"/>
      <c r="P12" s="73"/>
    </row>
    <row r="13" spans="1:16" ht="15.6" x14ac:dyDescent="0.25">
      <c r="A13" s="46"/>
      <c r="B13" s="44"/>
      <c r="C13" s="13" t="s">
        <v>38</v>
      </c>
      <c r="D13" s="104" t="s">
        <v>50</v>
      </c>
      <c r="E13" s="187">
        <v>8</v>
      </c>
      <c r="F13" s="71"/>
      <c r="G13" s="72"/>
      <c r="H13" s="72"/>
      <c r="I13" s="72"/>
      <c r="J13" s="72"/>
      <c r="K13" s="73"/>
      <c r="L13" s="71"/>
      <c r="M13" s="72"/>
      <c r="N13" s="72"/>
      <c r="O13" s="72"/>
      <c r="P13" s="73"/>
    </row>
    <row r="14" spans="1:16" x14ac:dyDescent="0.25">
      <c r="A14" s="46"/>
      <c r="B14" s="44"/>
      <c r="C14" s="13" t="s">
        <v>37</v>
      </c>
      <c r="D14" s="101" t="s">
        <v>35</v>
      </c>
      <c r="E14" s="187">
        <v>2</v>
      </c>
      <c r="F14" s="71"/>
      <c r="G14" s="72"/>
      <c r="H14" s="72"/>
      <c r="I14" s="72"/>
      <c r="J14" s="72"/>
      <c r="K14" s="73"/>
      <c r="L14" s="71"/>
      <c r="M14" s="72"/>
      <c r="N14" s="72"/>
      <c r="O14" s="72"/>
      <c r="P14" s="73"/>
    </row>
    <row r="15" spans="1:16" ht="15.6" x14ac:dyDescent="0.25">
      <c r="A15" s="46"/>
      <c r="B15" s="44"/>
      <c r="C15" s="13" t="s">
        <v>31</v>
      </c>
      <c r="D15" s="104" t="s">
        <v>50</v>
      </c>
      <c r="E15" s="187">
        <v>90</v>
      </c>
      <c r="F15" s="71"/>
      <c r="G15" s="72"/>
      <c r="H15" s="72"/>
      <c r="I15" s="72"/>
      <c r="J15" s="72"/>
      <c r="K15" s="73"/>
      <c r="L15" s="71"/>
      <c r="M15" s="72"/>
      <c r="N15" s="72"/>
      <c r="O15" s="72"/>
      <c r="P15" s="73"/>
    </row>
    <row r="16" spans="1:16" ht="15.6" x14ac:dyDescent="0.25">
      <c r="A16" s="46"/>
      <c r="B16" s="44"/>
      <c r="C16" s="81" t="s">
        <v>40</v>
      </c>
      <c r="D16" s="104" t="s">
        <v>50</v>
      </c>
      <c r="E16" s="187">
        <v>90</v>
      </c>
      <c r="F16" s="71"/>
      <c r="G16" s="72"/>
      <c r="H16" s="72"/>
      <c r="I16" s="72"/>
      <c r="J16" s="72"/>
      <c r="K16" s="73"/>
      <c r="L16" s="71"/>
      <c r="M16" s="72"/>
      <c r="N16" s="72"/>
      <c r="O16" s="72"/>
      <c r="P16" s="73"/>
    </row>
    <row r="17" spans="1:16" ht="15.6" x14ac:dyDescent="0.25">
      <c r="A17" s="46"/>
      <c r="B17" s="44"/>
      <c r="C17" s="81" t="s">
        <v>41</v>
      </c>
      <c r="D17" s="104" t="s">
        <v>50</v>
      </c>
      <c r="E17" s="187">
        <v>90</v>
      </c>
      <c r="F17" s="71"/>
      <c r="G17" s="72"/>
      <c r="H17" s="72"/>
      <c r="I17" s="72"/>
      <c r="J17" s="72"/>
      <c r="K17" s="73"/>
      <c r="L17" s="71"/>
      <c r="M17" s="72"/>
      <c r="N17" s="72"/>
      <c r="O17" s="72"/>
      <c r="P17" s="73"/>
    </row>
    <row r="18" spans="1:16" ht="27.6" x14ac:dyDescent="0.25">
      <c r="A18" s="46"/>
      <c r="B18" s="44"/>
      <c r="C18" s="80" t="s">
        <v>56</v>
      </c>
      <c r="D18" s="104" t="s">
        <v>50</v>
      </c>
      <c r="E18" s="187">
        <v>128</v>
      </c>
      <c r="F18" s="71"/>
      <c r="G18" s="72"/>
      <c r="H18" s="72"/>
      <c r="I18" s="72"/>
      <c r="J18" s="72"/>
      <c r="K18" s="73"/>
      <c r="L18" s="71"/>
      <c r="M18" s="72"/>
      <c r="N18" s="72"/>
      <c r="O18" s="72"/>
      <c r="P18" s="73"/>
    </row>
    <row r="19" spans="1:16" ht="27.6" x14ac:dyDescent="0.25">
      <c r="A19" s="46"/>
      <c r="B19" s="44"/>
      <c r="C19" s="80" t="s">
        <v>57</v>
      </c>
      <c r="D19" s="104" t="s">
        <v>50</v>
      </c>
      <c r="E19" s="187">
        <v>128</v>
      </c>
      <c r="F19" s="71"/>
      <c r="G19" s="72"/>
      <c r="H19" s="72"/>
      <c r="I19" s="72"/>
      <c r="J19" s="72"/>
      <c r="K19" s="73"/>
      <c r="L19" s="71"/>
      <c r="M19" s="72"/>
      <c r="N19" s="72"/>
      <c r="O19" s="72"/>
      <c r="P19" s="73"/>
    </row>
    <row r="20" spans="1:16" ht="27.6" x14ac:dyDescent="0.25">
      <c r="A20" s="46"/>
      <c r="B20" s="44"/>
      <c r="C20" s="80" t="s">
        <v>46</v>
      </c>
      <c r="D20" s="79" t="s">
        <v>22</v>
      </c>
      <c r="E20" s="188">
        <v>3</v>
      </c>
      <c r="F20" s="71"/>
      <c r="G20" s="72"/>
      <c r="H20" s="72"/>
      <c r="I20" s="72"/>
      <c r="J20" s="72"/>
      <c r="K20" s="73"/>
      <c r="L20" s="71"/>
      <c r="M20" s="72"/>
      <c r="N20" s="72"/>
      <c r="O20" s="72"/>
      <c r="P20" s="73"/>
    </row>
    <row r="21" spans="1:16" x14ac:dyDescent="0.25">
      <c r="A21" s="46"/>
      <c r="B21" s="44"/>
      <c r="C21" s="80" t="s">
        <v>23</v>
      </c>
      <c r="D21" s="79" t="s">
        <v>22</v>
      </c>
      <c r="E21" s="188">
        <v>2</v>
      </c>
      <c r="F21" s="71"/>
      <c r="G21" s="72"/>
      <c r="H21" s="72"/>
      <c r="I21" s="72"/>
      <c r="J21" s="72"/>
      <c r="K21" s="73"/>
      <c r="L21" s="71"/>
      <c r="M21" s="72"/>
      <c r="N21" s="72"/>
      <c r="O21" s="72"/>
      <c r="P21" s="73"/>
    </row>
    <row r="22" spans="1:16" x14ac:dyDescent="0.25">
      <c r="A22" s="46"/>
      <c r="B22" s="44"/>
      <c r="C22" s="80" t="s">
        <v>24</v>
      </c>
      <c r="D22" s="79" t="s">
        <v>25</v>
      </c>
      <c r="E22" s="188">
        <v>1</v>
      </c>
      <c r="F22" s="71"/>
      <c r="G22" s="72"/>
      <c r="H22" s="72"/>
      <c r="I22" s="72"/>
      <c r="J22" s="72"/>
      <c r="K22" s="73"/>
      <c r="L22" s="71"/>
      <c r="M22" s="72"/>
      <c r="N22" s="72"/>
      <c r="O22" s="72"/>
      <c r="P22" s="73"/>
    </row>
    <row r="23" spans="1:16" x14ac:dyDescent="0.25">
      <c r="A23" s="46"/>
      <c r="B23" s="44"/>
      <c r="C23" s="81" t="s">
        <v>26</v>
      </c>
      <c r="D23" s="79" t="s">
        <v>27</v>
      </c>
      <c r="E23" s="188">
        <v>1</v>
      </c>
      <c r="F23" s="71"/>
      <c r="G23" s="72"/>
      <c r="H23" s="72"/>
      <c r="I23" s="72"/>
      <c r="J23" s="72"/>
      <c r="K23" s="73"/>
      <c r="L23" s="71"/>
      <c r="M23" s="72"/>
      <c r="N23" s="72"/>
      <c r="O23" s="72"/>
      <c r="P23" s="73"/>
    </row>
    <row r="24" spans="1:16" ht="14.4" thickBot="1" x14ac:dyDescent="0.3">
      <c r="A24" s="41"/>
      <c r="B24" s="40"/>
      <c r="C24" s="83" t="s">
        <v>28</v>
      </c>
      <c r="D24" s="90" t="s">
        <v>25</v>
      </c>
      <c r="E24" s="189">
        <v>1</v>
      </c>
      <c r="F24" s="91"/>
      <c r="G24" s="84"/>
      <c r="H24" s="84"/>
      <c r="I24" s="84"/>
      <c r="J24" s="84"/>
      <c r="K24" s="85"/>
      <c r="L24" s="71"/>
      <c r="M24" s="72"/>
      <c r="N24" s="72"/>
      <c r="O24" s="72"/>
      <c r="P24" s="73"/>
    </row>
    <row r="25" spans="1:16" ht="16.2" thickBot="1" x14ac:dyDescent="0.3">
      <c r="A25" s="47"/>
      <c r="B25" s="47"/>
      <c r="C25" s="20"/>
      <c r="D25" s="21"/>
      <c r="E25" s="22"/>
      <c r="F25" s="23"/>
      <c r="G25" s="23"/>
      <c r="H25" s="24"/>
      <c r="I25" s="24"/>
      <c r="J25" s="24"/>
      <c r="K25" s="77" t="s">
        <v>45</v>
      </c>
      <c r="L25" s="115">
        <f t="shared" ref="L25:N25" si="0">SUM(L9:L24)</f>
        <v>0</v>
      </c>
      <c r="M25" s="106">
        <f t="shared" si="0"/>
        <v>0</v>
      </c>
      <c r="N25" s="106">
        <f t="shared" si="0"/>
        <v>0</v>
      </c>
      <c r="O25" s="106">
        <f>SUM(O9:O24)</f>
        <v>0</v>
      </c>
      <c r="P25" s="107">
        <f>O25+N25+M25</f>
        <v>0</v>
      </c>
    </row>
    <row r="29" spans="1:16" x14ac:dyDescent="0.25">
      <c r="A29" s="116"/>
      <c r="B29" s="116"/>
      <c r="C29" s="116" t="s">
        <v>68</v>
      </c>
      <c r="D29" s="117"/>
      <c r="E29" s="117"/>
      <c r="F29" s="169"/>
      <c r="G29" s="169"/>
      <c r="H29" s="169"/>
      <c r="I29" s="169"/>
      <c r="J29" s="169"/>
      <c r="K29" s="118"/>
      <c r="L29" s="118"/>
      <c r="M29" s="118"/>
      <c r="N29" s="118"/>
      <c r="O29" s="118"/>
    </row>
    <row r="30" spans="1:16" x14ac:dyDescent="0.25">
      <c r="A30" s="116"/>
      <c r="B30" s="116"/>
      <c r="C30" s="116"/>
      <c r="D30" s="117"/>
      <c r="E30" s="117"/>
      <c r="F30" s="169"/>
      <c r="G30" s="169"/>
      <c r="H30" s="169"/>
      <c r="I30" s="169"/>
      <c r="J30" s="169"/>
      <c r="K30" s="118"/>
      <c r="L30" s="116"/>
      <c r="M30" s="116"/>
      <c r="N30" s="116"/>
      <c r="O30" s="116"/>
    </row>
    <row r="31" spans="1:16" x14ac:dyDescent="0.25">
      <c r="A31" s="116"/>
      <c r="B31" s="116"/>
      <c r="C31" s="119"/>
      <c r="D31" s="117"/>
      <c r="E31" s="117"/>
      <c r="F31" s="169"/>
      <c r="G31" s="169"/>
      <c r="H31" s="169"/>
      <c r="I31" s="169"/>
      <c r="J31" s="169"/>
      <c r="K31" s="118"/>
      <c r="L31" s="116"/>
      <c r="M31" s="116"/>
      <c r="N31" s="116"/>
      <c r="O31" s="116"/>
    </row>
    <row r="32" spans="1:16" x14ac:dyDescent="0.25">
      <c r="A32" s="116"/>
      <c r="B32" s="116"/>
      <c r="C32" s="116" t="s">
        <v>69</v>
      </c>
      <c r="D32" s="116"/>
      <c r="E32" s="117"/>
      <c r="F32" s="171"/>
      <c r="G32" s="171"/>
      <c r="H32" s="171"/>
      <c r="I32" s="171"/>
      <c r="J32" s="171"/>
      <c r="K32" s="118"/>
      <c r="L32" s="116"/>
      <c r="M32" s="116"/>
      <c r="N32" s="116"/>
      <c r="O32" s="116"/>
    </row>
    <row r="33" spans="1:15" x14ac:dyDescent="0.25">
      <c r="A33" s="116"/>
      <c r="B33" s="116"/>
      <c r="C33" s="116"/>
      <c r="D33" s="116"/>
      <c r="E33" s="117"/>
      <c r="F33" s="172"/>
      <c r="G33" s="172"/>
      <c r="H33" s="172"/>
      <c r="I33" s="172"/>
      <c r="J33" s="172"/>
      <c r="K33" s="116"/>
      <c r="L33" s="116"/>
      <c r="M33" s="116"/>
      <c r="N33" s="116"/>
      <c r="O33" s="116"/>
    </row>
    <row r="34" spans="1:15" x14ac:dyDescent="0.25">
      <c r="A34" s="116"/>
      <c r="B34" s="116"/>
      <c r="C34" s="116" t="s">
        <v>70</v>
      </c>
      <c r="D34" s="116"/>
      <c r="E34" s="117"/>
      <c r="F34" s="172"/>
      <c r="G34" s="172"/>
      <c r="H34" s="172"/>
      <c r="I34" s="172"/>
      <c r="J34" s="172"/>
      <c r="K34" s="116"/>
      <c r="L34" s="116"/>
      <c r="M34" s="116"/>
      <c r="N34" s="116"/>
      <c r="O34" s="116"/>
    </row>
    <row r="35" spans="1:15" x14ac:dyDescent="0.25">
      <c r="A35" s="173"/>
      <c r="B35" s="173"/>
      <c r="C35" s="173"/>
      <c r="D35" s="173"/>
      <c r="E35" s="174"/>
      <c r="F35" s="175"/>
      <c r="G35" s="175"/>
      <c r="H35" s="175"/>
      <c r="I35" s="175"/>
      <c r="J35" s="175"/>
      <c r="K35" s="176"/>
      <c r="L35" s="176"/>
      <c r="M35" s="176"/>
      <c r="N35" s="176"/>
      <c r="O35" s="176"/>
    </row>
    <row r="36" spans="1:15" x14ac:dyDescent="0.25">
      <c r="A36" s="173"/>
      <c r="B36" s="173"/>
      <c r="C36" s="173"/>
      <c r="D36" s="173"/>
      <c r="E36" s="174"/>
      <c r="F36" s="175"/>
      <c r="G36" s="175"/>
      <c r="H36" s="175"/>
      <c r="I36" s="175"/>
      <c r="J36" s="175"/>
      <c r="K36" s="176"/>
      <c r="L36" s="176"/>
      <c r="M36" s="176"/>
      <c r="N36" s="176"/>
      <c r="O36" s="176"/>
    </row>
    <row r="37" spans="1:15" x14ac:dyDescent="0.25">
      <c r="A37" s="173"/>
      <c r="B37" s="173"/>
      <c r="C37" s="173"/>
      <c r="D37" s="173"/>
      <c r="E37" s="174"/>
      <c r="F37" s="175"/>
      <c r="G37" s="175"/>
      <c r="H37" s="175"/>
      <c r="I37" s="175"/>
      <c r="J37" s="175"/>
      <c r="K37" s="176"/>
      <c r="L37" s="176"/>
      <c r="M37" s="176"/>
      <c r="N37" s="176"/>
      <c r="O37" s="176"/>
    </row>
    <row r="38" spans="1:15" x14ac:dyDescent="0.25">
      <c r="A38" s="173"/>
      <c r="B38" s="173"/>
      <c r="C38" s="173"/>
      <c r="D38" s="173"/>
      <c r="E38" s="174"/>
      <c r="F38" s="175"/>
      <c r="G38" s="175"/>
      <c r="H38" s="175"/>
      <c r="I38" s="175"/>
      <c r="J38" s="175"/>
      <c r="K38" s="176"/>
      <c r="L38" s="176"/>
      <c r="M38" s="176"/>
      <c r="N38" s="176"/>
      <c r="O38" s="176"/>
    </row>
    <row r="39" spans="1:15" x14ac:dyDescent="0.25">
      <c r="A39" s="173"/>
      <c r="B39" s="173"/>
      <c r="C39" s="173"/>
      <c r="D39" s="173"/>
      <c r="E39" s="174"/>
      <c r="F39" s="175"/>
      <c r="G39" s="175"/>
      <c r="H39" s="175"/>
      <c r="I39" s="175"/>
      <c r="J39" s="175"/>
      <c r="K39" s="176"/>
      <c r="L39" s="176"/>
      <c r="M39" s="176"/>
      <c r="N39" s="176"/>
      <c r="O39" s="176"/>
    </row>
    <row r="40" spans="1:15" ht="104.25" customHeight="1" x14ac:dyDescent="0.25">
      <c r="A40" s="221" t="s">
        <v>71</v>
      </c>
      <c r="B40" s="222"/>
      <c r="C40" s="222"/>
      <c r="D40" s="222"/>
      <c r="E40" s="222"/>
      <c r="F40" s="222"/>
      <c r="G40" s="222"/>
      <c r="H40" s="222"/>
      <c r="I40" s="222"/>
      <c r="J40" s="222"/>
      <c r="K40" s="222"/>
      <c r="L40" s="222"/>
      <c r="M40" s="222"/>
      <c r="N40" s="222"/>
      <c r="O40" s="222"/>
    </row>
  </sheetData>
  <mergeCells count="7">
    <mergeCell ref="A40:O40"/>
    <mergeCell ref="C1:P1"/>
    <mergeCell ref="A2:P2"/>
    <mergeCell ref="A3:P3"/>
    <mergeCell ref="A5:E5"/>
    <mergeCell ref="F6:K6"/>
    <mergeCell ref="L6:P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Koptāme</vt:lpstr>
      <vt:lpstr>Kopsavilkums</vt:lpstr>
      <vt:lpstr>Glv.raž.korp.Dzintara 60</vt:lpstr>
      <vt:lpstr>Filtru ēka Bauskas 209</vt:lpstr>
      <vt:lpstr>Sūkņu stacija Bauskas 209</vt:lpstr>
      <vt:lpstr>Kopsavilkums!Drukas_apgabals</vt:lpstr>
      <vt:lpstr>'Filtru ēka Bauskas 209'!Drukāt_virsrakstus</vt:lpstr>
      <vt:lpstr>'Glv.raž.korp.Dzintara 60'!Drukāt_virsrakstus</vt:lpstr>
      <vt:lpstr>Kopsavilkums!Drukāt_virsrakstus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Arnis Kalekaurs</cp:lastModifiedBy>
  <cp:lastPrinted>2020-07-21T10:10:26Z</cp:lastPrinted>
  <dcterms:created xsi:type="dcterms:W3CDTF">2019-05-22T11:27:42Z</dcterms:created>
  <dcterms:modified xsi:type="dcterms:W3CDTF">2023-04-18T09:41:29Z</dcterms:modified>
</cp:coreProperties>
</file>