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Šī_darbgrāmata" defaultThemeVersion="124226"/>
  <xr:revisionPtr revIDLastSave="0" documentId="8_{3B164AB1-9D62-4B45-B235-06D5124D7C0D}" xr6:coauthVersionLast="47" xr6:coauthVersionMax="47" xr10:uidLastSave="{00000000-0000-0000-0000-000000000000}"/>
  <bookViews>
    <workbookView xWindow="-108" yWindow="-108" windowWidth="23256" windowHeight="12576" tabRatio="1000" activeTab="2" xr2:uid="{00000000-000D-0000-FFFF-FFFF00000000}"/>
  </bookViews>
  <sheets>
    <sheet name="Koptāme" sheetId="7" r:id="rId1"/>
    <sheet name="Kopsavilkums" sheetId="6" r:id="rId2"/>
    <sheet name="LOK_1 " sheetId="11" r:id="rId3"/>
    <sheet name="XYUSJDNAYGND" sheetId="13" state="hidden" r:id="rId4"/>
  </sheets>
  <definedNames>
    <definedName name="_xlnm.Print_Area" localSheetId="1">Kopsavilkums!$A$1:$H$29</definedName>
    <definedName name="_xlnm.Print_Area" localSheetId="0">Koptāme!$A:$D</definedName>
    <definedName name="_xlnm.Print_Titles" localSheetId="2">'LOK_1 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1" l="1"/>
  <c r="C8" i="11" l="1"/>
  <c r="C6" i="11"/>
  <c r="C5" i="11"/>
  <c r="C15" i="6"/>
  <c r="C2" i="6"/>
  <c r="C7" i="6" l="1"/>
  <c r="C6" i="6" l="1"/>
  <c r="C5" i="6"/>
  <c r="L39" i="11" l="1"/>
  <c r="H15" i="6" s="1"/>
  <c r="N39" i="11"/>
  <c r="F15" i="6" s="1"/>
  <c r="O39" i="11"/>
  <c r="G15" i="6" s="1"/>
  <c r="M39" i="11" l="1"/>
  <c r="P39" i="11" s="1"/>
  <c r="N10" i="11" s="1"/>
  <c r="H16" i="6"/>
  <c r="F16" i="6"/>
  <c r="G16" i="6"/>
  <c r="E15" i="6" l="1"/>
  <c r="D15" i="6" s="1"/>
  <c r="E16" i="6" l="1"/>
  <c r="D16" i="6"/>
  <c r="D20" i="6" s="1"/>
  <c r="D16" i="7" s="1"/>
  <c r="D17" i="7" s="1"/>
  <c r="D18" i="7" s="1"/>
</calcChain>
</file>

<file path=xl/sharedStrings.xml><?xml version="1.0" encoding="utf-8"?>
<sst xmlns="http://schemas.openxmlformats.org/spreadsheetml/2006/main" count="139" uniqueCount="92">
  <si>
    <t>LOKĀLĀ TĀME Nr.1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</si>
  <si>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</si>
  <si>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</si>
  <si>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</si>
  <si>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</si>
  <si>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</si>
  <si>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</si>
  <si>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</si>
  <si>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</si>
  <si>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Kods, tāmes Nr.</t>
  </si>
  <si>
    <t>Darba veids vai konstruktīvā elementa nosaukums</t>
  </si>
  <si>
    <t>Tai skaitā</t>
  </si>
  <si>
    <t>Kopā</t>
  </si>
  <si>
    <t>PAVISAM KOPĀ</t>
  </si>
  <si>
    <t>Objekta nosaukums</t>
  </si>
  <si>
    <t>Kods</t>
  </si>
  <si>
    <t>Sastādija</t>
  </si>
  <si>
    <t>Darba alga (euro)</t>
  </si>
  <si>
    <t>Mehānismi (euro)</t>
  </si>
  <si>
    <t>Kopā (euro)</t>
  </si>
  <si>
    <t>Summa (euro)</t>
  </si>
  <si>
    <t>Tāme sastādīta  ______. gada tirgus cenās, pamatojoties uz  ______ daļas rasējumiem</t>
  </si>
  <si>
    <t>(paraksts un tā atšifrējums, datums)</t>
  </si>
  <si>
    <t>Tāme sastādīta ______. gada ___ . ____________</t>
  </si>
  <si>
    <t xml:space="preserve">t.sk. darba aizsardzība </t>
  </si>
  <si>
    <t>Tāmes izmaksas (euro)</t>
  </si>
  <si>
    <t>Objekta izmaksas (euro)</t>
  </si>
  <si>
    <t>Darba samaksas likme (euro/h)</t>
  </si>
  <si>
    <t>1.</t>
  </si>
  <si>
    <t>LOK_1</t>
  </si>
  <si>
    <t>(Darba veids vai konstruktīvā elementa nosaukums)</t>
  </si>
  <si>
    <t xml:space="preserve">Sertifikāta Nr.: </t>
  </si>
  <si>
    <t>Sertifikāta Nr.</t>
  </si>
  <si>
    <t>Kopsavilkuma aprēķini par darbu vai konstruktīvo elementu veidiem</t>
  </si>
  <si>
    <t xml:space="preserve">                                                Peļņa (      % )</t>
  </si>
  <si>
    <t xml:space="preserve"> Virs izdevumi (      % )</t>
  </si>
  <si>
    <t xml:space="preserve"> ______. gada ___ . ____________</t>
  </si>
  <si>
    <t>Z.v.</t>
  </si>
  <si>
    <t>APSTIPRINU</t>
  </si>
  <si>
    <t>(pasūtītāja paraksts un tā atšifrējums)</t>
  </si>
  <si>
    <t>Pārbaudīja</t>
  </si>
  <si>
    <t>PVN 21%</t>
  </si>
  <si>
    <t>PAVISAM BŪVNIECĪBAS IZMAKSAS</t>
  </si>
  <si>
    <t>Izpilddokumentācijas sagatavošana</t>
  </si>
  <si>
    <t xml:space="preserve">Tāmes izmaksas </t>
  </si>
  <si>
    <t>euro</t>
  </si>
  <si>
    <t>Nobeiguma darbi un darbu nodošana- pieņemšana</t>
  </si>
  <si>
    <t>Palaišanas un ieregulēšanas darbi</t>
  </si>
  <si>
    <t>kompl.</t>
  </si>
  <si>
    <t xml:space="preserve">Būves nosaukums: </t>
  </si>
  <si>
    <t>Objekta nosaukums:</t>
  </si>
  <si>
    <t>Iepirkuma id Nr. :</t>
  </si>
  <si>
    <t>Būves nosaukums:</t>
  </si>
  <si>
    <t xml:space="preserve">Objekta nosaukums: 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</si>
  <si>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</si>
  <si>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 xml:space="preserve">Objekta adrese: </t>
  </si>
  <si>
    <t>Būvizstrādājumi (euro)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</si>
  <si>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</si>
  <si>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darba alga”.</t>
  </si>
  <si>
    <t>3. Finanšu piedāvājumā katras pozīcijas darba algas, būvizstrādājumu un mehānismu kopējās izmaksas aprēķinu jāveic pēc formulas “kopējais apjoms x vienības izmaksas”.</t>
  </si>
  <si>
    <t>4. Finanšu piedāvājumā jāiekļauj darbaspēka, materiālu, iekārtu, aprīkojuma un visu citu iespējamo Darbu izpildes izdevumu izmaksas.</t>
  </si>
  <si>
    <t>5. Pretendents nav tiesīgs Finanšu piedāvājuma tāmi papildināt ar jaunām izmaksu pozīcijām vai dzēst esošās izmaksu pozīcijas.</t>
  </si>
  <si>
    <t>Tiešās izmaksas kopā, tai skaitā darba devēja sociālais nodoklis 23.59%:</t>
  </si>
  <si>
    <t>Darbu koptāme</t>
  </si>
  <si>
    <t>iekļauta</t>
  </si>
  <si>
    <t>Kanalizācijas sūkņu stacijas esošas automātikas un vadības sistēmas ABB 800xA paplašināšana ar rezervētu vēsturisko procesa datu arhivēšanu</t>
  </si>
  <si>
    <t>Nr.RŪ-2023/7</t>
  </si>
  <si>
    <r>
      <t xml:space="preserve">Par kopējo summu, 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 xml:space="preserve">: </t>
    </r>
  </si>
  <si>
    <r>
      <t xml:space="preserve">Kopējā darbietilpība, </t>
    </r>
    <r>
      <rPr>
        <i/>
        <sz val="11"/>
        <rFont val="Times New Roman"/>
        <family val="1"/>
        <charset val="186"/>
      </rPr>
      <t>c/h</t>
    </r>
    <r>
      <rPr>
        <sz val="11"/>
        <rFont val="Times New Roman"/>
        <family val="1"/>
        <charset val="186"/>
      </rPr>
      <t>:</t>
    </r>
  </si>
  <si>
    <t>Kanalizācijas sūkņu stacijas automātikas un vadības sistēmas ABB 800xA paplašināšana</t>
  </si>
  <si>
    <t>Ilzenes iela 1E, Rīga</t>
  </si>
  <si>
    <t xml:space="preserve">Serveru statne 800x1000, 19", RITTAL VX RITTAL VX 5309.116 vai ekvivalents, komplektā  komutācijas paneļiem, plauktiem, kabeļu un vadu kanāliem, kabeļu organaizeriem, zemēšanas komplektu, perforētam durvīm. </t>
  </si>
  <si>
    <t>4x1GbE tīkla karte Savietojama ar Lenovo SR650</t>
  </si>
  <si>
    <t>gab.</t>
  </si>
  <si>
    <t xml:space="preserve">Iekārtas un materiāli </t>
  </si>
  <si>
    <t>Patch kabeļu komplekts tīkla kommutatora pieslēgšanai, cat.6a</t>
  </si>
  <si>
    <t xml:space="preserve">Vadības sistēmas ABB 800xA licences </t>
  </si>
  <si>
    <t xml:space="preserve">Vadības sistēmas programmēšanas un konfigurēšanas darbi </t>
  </si>
  <si>
    <t>Kabeļu un vadu ierīkošanā</t>
  </si>
  <si>
    <t>Elektromontāžas darbi un materiāli</t>
  </si>
  <si>
    <t xml:space="preserve">Lietotāju apmācības </t>
  </si>
  <si>
    <t>Jauna servera sadalne uzstādīšanā un pieslēguma veikšana, komplekta ar montāžas materiāliem un kabeļiem</t>
  </si>
  <si>
    <t>Tīklā kommutators Mikrotik CRS312-4C+8XG-RM (vai ekvivalents)</t>
  </si>
  <si>
    <t>Tīklā kommutators Mikrotik CRS326-24G-2S+RM (vai ekvivalents)</t>
  </si>
  <si>
    <t>4x1GbE tīkla karte Savietojama ar Lenovo SR650, uzstādīšanā un konfigurēšanā KSS Ilzenes iela 1E</t>
  </si>
  <si>
    <t xml:space="preserve">ABB Ability System 800xA History datu arhivēšanas veidnes izveide </t>
  </si>
  <si>
    <t xml:space="preserve">800xA Information Management History Logs (7500 gab.) licences konvertēšanu uz 800xA Dual History signals (2PAA12233*R1) licencēm.  </t>
  </si>
  <si>
    <t>Jauno tīkla komutatoru CRS312-4C+8XG-RM (vai ekvivalents) montāžas un konfigurēšanas darbi KSS Ilzenes iela 1E</t>
  </si>
  <si>
    <t>Jauno tīkla komutatoru CRS326-24G-2S+RM (vai ekvivalents) montāžas un konfigurēšanas darbi KSS Austuves iela 5</t>
  </si>
  <si>
    <t>ABB Ability System 800xA History sistēmas uzstādīšana un programmēšana</t>
  </si>
  <si>
    <t xml:space="preserve">Esošas 800xA Information Management un BASIC history datubāzē datu migrācija uz jauno ABB Ability System 800xA History procesa datu arhīvu. </t>
  </si>
  <si>
    <t>Esošo atskaites sistēmas saintegrēšana ar jauno ABB Ability System 800xA History sistēmu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</si>
</sst>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</cellStyleXfs>
  <cellXfs count="237">
    <xf numFmtId="0" fontId="0" fillId="0" borderId="0" xfId="0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Alignment="1">
      <alignment vertical="top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2" applyFont="1" applyFill="1" applyAlignment="1"/>
    <xf numFmtId="0" fontId="2" fillId="0" borderId="0" xfId="12" applyFont="1" applyAlignment="1"/>
    <xf numFmtId="0" fontId="2" fillId="0" borderId="0" xfId="12" applyFont="1" applyAlignment="1">
      <alignment wrapText="1"/>
    </xf>
    <xf numFmtId="0" fontId="2" fillId="0" borderId="0" xfId="12" applyFont="1" applyFill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vertical="top" wrapText="1"/>
    </xf>
    <xf numFmtId="2" fontId="2" fillId="0" borderId="0" xfId="0" applyNumberFormat="1" applyFont="1" applyFill="1" applyAlignment="1">
      <alignment horizontal="center" vertical="top"/>
    </xf>
    <xf numFmtId="0" fontId="2" fillId="0" borderId="0" xfId="0" applyFont="1" applyBorder="1"/>
    <xf numFmtId="0" fontId="2" fillId="0" borderId="0" xfId="12" applyFont="1" applyBorder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horizontal="right" vertical="top" wrapText="1"/>
    </xf>
    <xf numFmtId="0" fontId="8" fillId="0" borderId="0" xfId="12" applyFont="1" applyFill="1" applyBorder="1" applyAlignment="1">
      <alignment vertical="center"/>
    </xf>
    <xf numFmtId="2" fontId="2" fillId="0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Alignment="1">
      <alignment vertical="top" wrapText="1"/>
    </xf>
    <xf numFmtId="0" fontId="2" fillId="0" borderId="0" xfId="11" applyFont="1" applyAlignment="1"/>
    <xf numFmtId="0" fontId="2" fillId="0" borderId="1" xfId="12" applyFont="1" applyFill="1" applyBorder="1" applyAlignment="1">
      <alignment horizontal="center"/>
    </xf>
    <xf numFmtId="0" fontId="8" fillId="0" borderId="0" xfId="12" applyFont="1" applyFill="1" applyBorder="1" applyAlignment="1">
      <alignment horizontal="center" vertical="center"/>
    </xf>
    <xf numFmtId="0" fontId="15" fillId="0" borderId="0" xfId="20" applyFont="1" applyAlignment="1">
      <alignment vertical="center"/>
    </xf>
    <xf numFmtId="0" fontId="2" fillId="0" borderId="0" xfId="12" applyFont="1" applyFill="1" applyBorder="1" applyAlignment="1"/>
    <xf numFmtId="0" fontId="2" fillId="0" borderId="0" xfId="11" applyFont="1" applyAlignment="1">
      <alignment horizontal="left"/>
    </xf>
    <xf numFmtId="2" fontId="8" fillId="0" borderId="0" xfId="12" applyNumberFormat="1" applyFont="1" applyFill="1" applyAlignment="1">
      <alignment vertical="center"/>
    </xf>
    <xf numFmtId="2" fontId="2" fillId="0" borderId="0" xfId="12" applyNumberFormat="1" applyFont="1" applyFill="1" applyAlignment="1">
      <alignment horizontal="center" vertical="center"/>
    </xf>
    <xf numFmtId="2" fontId="2" fillId="0" borderId="0" xfId="12" applyNumberFormat="1" applyFont="1" applyFill="1" applyAlignment="1"/>
    <xf numFmtId="2" fontId="2" fillId="0" borderId="0" xfId="12" applyNumberFormat="1" applyFont="1" applyFill="1" applyAlignment="1">
      <alignment horizontal="center"/>
    </xf>
    <xf numFmtId="0" fontId="2" fillId="0" borderId="0" xfId="19" applyFont="1" applyAlignment="1">
      <alignment horizontal="left"/>
    </xf>
    <xf numFmtId="0" fontId="15" fillId="0" borderId="0" xfId="20" applyFont="1" applyBorder="1" applyAlignment="1">
      <alignment vertical="center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/>
    <xf numFmtId="0" fontId="3" fillId="0" borderId="0" xfId="12" applyFont="1" applyFill="1" applyAlignment="1">
      <alignment vertical="center"/>
    </xf>
    <xf numFmtId="0" fontId="2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2" fontId="11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2" fontId="7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vertical="top" wrapText="1"/>
    </xf>
    <xf numFmtId="2" fontId="11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2" fontId="7" fillId="0" borderId="0" xfId="12" applyNumberFormat="1" applyFont="1" applyFill="1" applyAlignment="1">
      <alignment vertical="center"/>
    </xf>
    <xf numFmtId="0" fontId="7" fillId="0" borderId="0" xfId="0" applyFont="1" applyFill="1" applyAlignment="1">
      <alignment horizontal="center" vertical="top" wrapText="1"/>
    </xf>
    <xf numFmtId="2" fontId="7" fillId="0" borderId="0" xfId="12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Fill="1" applyAlignment="1">
      <alignment vertical="top"/>
    </xf>
    <xf numFmtId="2" fontId="11" fillId="0" borderId="0" xfId="0" applyNumberFormat="1" applyFont="1" applyFill="1" applyAlignment="1">
      <alignment horizontal="left" vertical="top"/>
    </xf>
    <xf numFmtId="0" fontId="2" fillId="0" borderId="0" xfId="12" applyFont="1" applyFill="1" applyBorder="1" applyAlignment="1">
      <alignment horizontal="center"/>
    </xf>
    <xf numFmtId="0" fontId="13" fillId="0" borderId="0" xfId="12" applyFont="1" applyFill="1" applyBorder="1" applyAlignment="1">
      <alignment vertical="center"/>
    </xf>
    <xf numFmtId="0" fontId="13" fillId="0" borderId="0" xfId="12" applyFont="1" applyFill="1" applyBorder="1" applyAlignment="1">
      <alignment horizontal="center" vertical="center"/>
    </xf>
    <xf numFmtId="0" fontId="2" fillId="0" borderId="0" xfId="11" applyFont="1" applyAlignment="1">
      <alignment horizontal="right"/>
    </xf>
    <xf numFmtId="2" fontId="2" fillId="0" borderId="0" xfId="12" applyNumberFormat="1" applyFont="1" applyFill="1" applyBorder="1" applyAlignment="1">
      <alignment horizontal="center"/>
    </xf>
    <xf numFmtId="0" fontId="13" fillId="0" borderId="1" xfId="12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0" xfId="12" applyFont="1" applyFill="1" applyAlignment="1">
      <alignment horizontal="center" vertical="center"/>
    </xf>
    <xf numFmtId="0" fontId="11" fillId="0" borderId="0" xfId="0" applyFont="1" applyFill="1" applyAlignment="1">
      <alignment vertical="top"/>
    </xf>
    <xf numFmtId="17" fontId="11" fillId="0" borderId="0" xfId="0" applyNumberFormat="1" applyFont="1" applyFill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13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horizontal="center" vertical="top"/>
    </xf>
    <xf numFmtId="2" fontId="3" fillId="0" borderId="10" xfId="0" applyNumberFormat="1" applyFont="1" applyFill="1" applyBorder="1" applyAlignment="1">
      <alignment vertical="top"/>
    </xf>
    <xf numFmtId="0" fontId="14" fillId="0" borderId="2" xfId="13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 vertical="center" textRotation="90" wrapText="1"/>
    </xf>
    <xf numFmtId="0" fontId="2" fillId="0" borderId="2" xfId="13" applyNumberFormat="1" applyFont="1" applyFill="1" applyBorder="1" applyAlignment="1">
      <alignment horizontal="center" vertical="center"/>
    </xf>
    <xf numFmtId="0" fontId="10" fillId="0" borderId="2" xfId="13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2" fontId="2" fillId="2" borderId="21" xfId="0" applyNumberFormat="1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top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top"/>
    </xf>
    <xf numFmtId="2" fontId="3" fillId="2" borderId="15" xfId="0" applyNumberFormat="1" applyFont="1" applyFill="1" applyBorder="1" applyAlignment="1">
      <alignment horizontal="center" vertical="center" textRotation="90" wrapText="1"/>
    </xf>
    <xf numFmtId="2" fontId="2" fillId="2" borderId="7" xfId="0" applyNumberFormat="1" applyFont="1" applyFill="1" applyBorder="1" applyAlignment="1">
      <alignment vertical="top" wrapText="1"/>
    </xf>
    <xf numFmtId="2" fontId="2" fillId="2" borderId="9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textRotation="90" wrapText="1"/>
    </xf>
    <xf numFmtId="2" fontId="3" fillId="2" borderId="2" xfId="0" applyNumberFormat="1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/>
    <xf numFmtId="0" fontId="3" fillId="2" borderId="24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right" vertical="center"/>
    </xf>
    <xf numFmtId="2" fontId="2" fillId="0" borderId="12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 textRotation="90" wrapText="1"/>
    </xf>
    <xf numFmtId="2" fontId="2" fillId="0" borderId="16" xfId="0" applyNumberFormat="1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righ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right" vertical="top" wrapText="1"/>
    </xf>
    <xf numFmtId="2" fontId="3" fillId="2" borderId="9" xfId="0" applyNumberFormat="1" applyFont="1" applyFill="1" applyBorder="1" applyAlignment="1">
      <alignment vertical="top" wrapText="1"/>
    </xf>
    <xf numFmtId="2" fontId="2" fillId="0" borderId="16" xfId="0" applyNumberFormat="1" applyFont="1" applyFill="1" applyBorder="1" applyAlignment="1">
      <alignment horizontal="right" vertical="center" wrapText="1"/>
    </xf>
    <xf numFmtId="2" fontId="2" fillId="0" borderId="6" xfId="0" applyNumberFormat="1" applyFont="1" applyFill="1" applyBorder="1" applyAlignment="1">
      <alignment horizontal="right" vertical="center"/>
    </xf>
    <xf numFmtId="2" fontId="3" fillId="2" borderId="32" xfId="0" applyNumberFormat="1" applyFont="1" applyFill="1" applyBorder="1" applyAlignment="1">
      <alignment horizontal="right" vertical="top" wrapText="1"/>
    </xf>
    <xf numFmtId="2" fontId="3" fillId="2" borderId="33" xfId="0" applyNumberFormat="1" applyFont="1" applyFill="1" applyBorder="1" applyAlignment="1">
      <alignment horizontal="right" vertical="top" wrapText="1"/>
    </xf>
    <xf numFmtId="2" fontId="3" fillId="2" borderId="34" xfId="0" applyNumberFormat="1" applyFont="1" applyFill="1" applyBorder="1" applyAlignment="1">
      <alignment horizontal="right" vertical="top" wrapText="1"/>
    </xf>
    <xf numFmtId="2" fontId="2" fillId="0" borderId="10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44" fontId="18" fillId="2" borderId="2" xfId="28" applyFont="1" applyFill="1" applyBorder="1" applyAlignment="1">
      <alignment horizontal="left" vertical="center" wrapText="1"/>
    </xf>
    <xf numFmtId="44" fontId="18" fillId="2" borderId="2" xfId="28" applyFont="1" applyFill="1" applyBorder="1" applyAlignment="1">
      <alignment horizontal="center" vertical="center" wrapText="1"/>
    </xf>
    <xf numFmtId="44" fontId="20" fillId="0" borderId="2" xfId="0" applyNumberFormat="1" applyFont="1" applyBorder="1" applyAlignment="1">
      <alignment horizontal="center" vertical="center" wrapText="1"/>
    </xf>
    <xf numFmtId="0" fontId="21" fillId="0" borderId="2" xfId="28" applyNumberFormat="1" applyFont="1" applyFill="1" applyBorder="1" applyAlignment="1">
      <alignment horizontal="center" vertical="center" wrapText="1"/>
    </xf>
    <xf numFmtId="44" fontId="22" fillId="2" borderId="2" xfId="28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2" borderId="2" xfId="13" applyNumberFormat="1" applyFont="1" applyFill="1" applyBorder="1" applyAlignment="1">
      <alignment horizontal="center" vertical="center"/>
    </xf>
    <xf numFmtId="0" fontId="14" fillId="2" borderId="2" xfId="13" applyFont="1" applyFill="1" applyBorder="1" applyAlignment="1">
      <alignment horizontal="center"/>
    </xf>
    <xf numFmtId="44" fontId="21" fillId="0" borderId="2" xfId="0" applyNumberFormat="1" applyFont="1" applyBorder="1" applyAlignment="1">
      <alignment horizontal="center" vertical="center" wrapText="1"/>
    </xf>
    <xf numFmtId="44" fontId="20" fillId="0" borderId="2" xfId="0" applyNumberFormat="1" applyFont="1" applyBorder="1" applyAlignment="1">
      <alignment horizontal="left" vertical="center" wrapText="1"/>
    </xf>
    <xf numFmtId="0" fontId="7" fillId="0" borderId="0" xfId="14" applyFont="1"/>
    <xf numFmtId="0" fontId="7" fillId="0" borderId="0" xfId="0" applyNumberFormat="1" applyFont="1" applyFill="1" applyAlignment="1">
      <alignment horizontal="left" vertical="top" wrapText="1"/>
    </xf>
    <xf numFmtId="0" fontId="24" fillId="0" borderId="2" xfId="13" applyFont="1" applyFill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25" fillId="0" borderId="0" xfId="0" applyFont="1" applyFill="1"/>
    <xf numFmtId="2" fontId="2" fillId="0" borderId="0" xfId="0" applyNumberFormat="1" applyFont="1" applyAlignment="1">
      <alignment vertical="top"/>
    </xf>
    <xf numFmtId="2" fontId="3" fillId="2" borderId="20" xfId="0" applyNumberFormat="1" applyFont="1" applyFill="1" applyBorder="1"/>
    <xf numFmtId="2" fontId="2" fillId="0" borderId="2" xfId="0" applyNumberFormat="1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/>
    </xf>
    <xf numFmtId="0" fontId="2" fillId="0" borderId="0" xfId="12" applyFont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2" fontId="26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right" vertical="top" wrapText="1"/>
    </xf>
    <xf numFmtId="0" fontId="7" fillId="0" borderId="0" xfId="0" applyNumberFormat="1" applyFont="1" applyFill="1" applyAlignment="1">
      <alignment horizontal="left" vertical="top" wrapText="1"/>
    </xf>
    <xf numFmtId="44" fontId="19" fillId="3" borderId="2" xfId="28" applyFont="1" applyFill="1" applyBorder="1" applyAlignment="1">
      <alignment horizontal="left" vertical="center" wrapText="1"/>
    </xf>
    <xf numFmtId="44" fontId="19" fillId="3" borderId="2" xfId="0" applyNumberFormat="1" applyFont="1" applyFill="1" applyBorder="1" applyAlignment="1">
      <alignment horizontal="left" vertical="center" wrapText="1"/>
    </xf>
    <xf numFmtId="44" fontId="21" fillId="3" borderId="2" xfId="0" applyNumberFormat="1" applyFont="1" applyFill="1" applyBorder="1" applyAlignment="1">
      <alignment horizontal="left" vertical="center" wrapText="1"/>
    </xf>
    <xf numFmtId="44" fontId="23" fillId="2" borderId="2" xfId="0" applyNumberFormat="1" applyFont="1" applyFill="1" applyBorder="1" applyAlignment="1">
      <alignment vertical="center" wrapText="1"/>
    </xf>
    <xf numFmtId="44" fontId="20" fillId="3" borderId="2" xfId="0" applyNumberFormat="1" applyFont="1" applyFill="1" applyBorder="1" applyAlignment="1">
      <alignment horizontal="left" vertical="center" wrapText="1"/>
    </xf>
    <xf numFmtId="44" fontId="23" fillId="2" borderId="2" xfId="0" applyNumberFormat="1" applyFont="1" applyFill="1" applyBorder="1" applyAlignment="1">
      <alignment vertical="center"/>
    </xf>
    <xf numFmtId="0" fontId="3" fillId="2" borderId="2" xfId="13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 vertical="top"/>
    </xf>
    <xf numFmtId="0" fontId="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horizontal="left" vertical="top"/>
    </xf>
    <xf numFmtId="0" fontId="21" fillId="0" borderId="2" xfId="0" quotePrefix="1" applyNumberFormat="1" applyFont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/>
    </xf>
    <xf numFmtId="0" fontId="20" fillId="0" borderId="2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 vertical="top"/>
    </xf>
    <xf numFmtId="0" fontId="2" fillId="0" borderId="0" xfId="11" applyNumberFormat="1" applyFont="1" applyAlignment="1">
      <alignment horizontal="left"/>
    </xf>
    <xf numFmtId="0" fontId="2" fillId="0" borderId="0" xfId="19" applyNumberFormat="1" applyFont="1" applyAlignment="1">
      <alignment horizontal="left"/>
    </xf>
    <xf numFmtId="44" fontId="20" fillId="2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0" borderId="36" xfId="0" applyFont="1" applyFill="1" applyBorder="1"/>
    <xf numFmtId="0" fontId="2" fillId="3" borderId="37" xfId="0" applyFont="1" applyFill="1" applyBorder="1"/>
    <xf numFmtId="44" fontId="27" fillId="3" borderId="2" xfId="28" applyFont="1" applyFill="1" applyBorder="1" applyAlignment="1">
      <alignment horizontal="left" vertical="center" wrapText="1"/>
    </xf>
    <xf numFmtId="0" fontId="7" fillId="0" borderId="0" xfId="29" applyFont="1" applyAlignment="1">
      <alignment horizontal="left" vertical="top" wrapText="1"/>
    </xf>
    <xf numFmtId="0" fontId="20" fillId="0" borderId="0" xfId="14" applyFont="1" applyAlignment="1">
      <alignment horizontal="left" vertical="top" wrapText="1"/>
    </xf>
    <xf numFmtId="0" fontId="3" fillId="2" borderId="13" xfId="0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8" fillId="0" borderId="0" xfId="12" applyFont="1" applyFill="1" applyBorder="1" applyAlignment="1">
      <alignment horizontal="center" vertical="center"/>
    </xf>
    <xf numFmtId="0" fontId="13" fillId="0" borderId="18" xfId="12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0" fontId="9" fillId="0" borderId="0" xfId="0" applyFont="1" applyAlignment="1">
      <alignment horizontal="center" vertical="top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0" fillId="0" borderId="0" xfId="0"/>
    <xf numFmtId="0" fontId="7" fillId="0" borderId="0" xfId="14" applyFont="1"/>
    <xf numFmtId="0" fontId="7" fillId="0" borderId="0" xfId="0" applyFont="1" applyAlignment="1">
      <alignment horizontal="left" wrapText="1"/>
    </xf>
    <xf numFmtId="2" fontId="11" fillId="0" borderId="0" xfId="0" applyNumberFormat="1" applyFont="1" applyFill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25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2" fillId="0" borderId="1" xfId="12" applyFont="1" applyBorder="1" applyAlignment="1">
      <alignment horizontal="center" wrapText="1"/>
    </xf>
    <xf numFmtId="0" fontId="2" fillId="0" borderId="0" xfId="11" applyFont="1" applyAlignment="1">
      <alignment horizontal="right"/>
    </xf>
    <xf numFmtId="0" fontId="15" fillId="0" borderId="0" xfId="20" applyFont="1" applyBorder="1" applyAlignment="1">
      <alignment horizontal="right" vertical="center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2" fontId="3" fillId="2" borderId="31" xfId="0" applyNumberFormat="1" applyFont="1" applyFill="1" applyBorder="1" applyAlignment="1">
      <alignment horizontal="center" vertical="center" textRotation="90" wrapText="1"/>
    </xf>
    <xf numFmtId="2" fontId="3" fillId="2" borderId="26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 textRotation="90" wrapText="1"/>
    </xf>
    <xf numFmtId="2" fontId="3" fillId="2" borderId="19" xfId="0" applyNumberFormat="1" applyFont="1" applyFill="1" applyBorder="1" applyAlignment="1">
      <alignment horizontal="center" vertical="center" textRotation="90" wrapText="1"/>
    </xf>
    <xf numFmtId="0" fontId="13" fillId="0" borderId="0" xfId="12" applyFont="1" applyFill="1" applyAlignment="1">
      <alignment horizontal="center" vertical="center"/>
    </xf>
    <xf numFmtId="2" fontId="3" fillId="0" borderId="0" xfId="0" applyNumberFormat="1" applyFont="1" applyAlignment="1">
      <alignment horizontal="left" vertical="top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2" fontId="3" fillId="2" borderId="2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11" applyFont="1" applyAlignment="1">
      <alignment horizontal="left"/>
    </xf>
    <xf numFmtId="0" fontId="15" fillId="0" borderId="0" xfId="20" applyFont="1" applyBorder="1" applyAlignment="1">
      <alignment horizontal="left" vertical="center"/>
    </xf>
  </cellXfs>
  <cellStyles count="30">
    <cellStyle name="Comma 2" xfId="1" xr:uid="{00000000-0005-0000-0000-000000000000}"/>
    <cellStyle name="Comma 2 2" xfId="2" xr:uid="{00000000-0005-0000-0000-000001000000}"/>
    <cellStyle name="Comma 2 2 2" xfId="22" xr:uid="{B9C1DB56-AC81-472D-8B8C-BDAE055321A2}"/>
    <cellStyle name="Comma 2 3" xfId="21" xr:uid="{78DCF951-553B-42A6-AA1F-88C7F5C93799}"/>
    <cellStyle name="Excel Built-in Normal_DOP" xfId="3" xr:uid="{00000000-0005-0000-0000-000002000000}"/>
    <cellStyle name="Komats 2" xfId="4" xr:uid="{00000000-0005-0000-0000-000003000000}"/>
    <cellStyle name="Komats 2 2" xfId="23" xr:uid="{A3882ADA-9BDA-4004-998B-310F5393894A}"/>
    <cellStyle name="Komats 3" xfId="5" xr:uid="{00000000-0005-0000-0000-000004000000}"/>
    <cellStyle name="Komats 3 2" xfId="24" xr:uid="{6B0BDCB2-6948-4035-A895-7AD0E33248D8}"/>
    <cellStyle name="Komats 4" xfId="6" xr:uid="{00000000-0005-0000-0000-000005000000}"/>
    <cellStyle name="Komats 4 2" xfId="25" xr:uid="{F800AF14-827C-41E9-85B9-D8EC7BA23898}"/>
    <cellStyle name="Normal 10" xfId="7" xr:uid="{00000000-0005-0000-0000-000007000000}"/>
    <cellStyle name="Normal 2" xfId="8" xr:uid="{00000000-0005-0000-0000-000008000000}"/>
    <cellStyle name="Normal 2 2 2" xfId="9" xr:uid="{00000000-0005-0000-0000-000009000000}"/>
    <cellStyle name="Normal 4" xfId="10" xr:uid="{00000000-0005-0000-0000-00000A000000}"/>
    <cellStyle name="Normal_Rezekne_teplouzel" xfId="11" xr:uid="{00000000-0005-0000-0000-00000B000000}"/>
    <cellStyle name="Normal_Tames_sask_ar_Not_1014" xfId="12" xr:uid="{00000000-0005-0000-0000-00000C000000}"/>
    <cellStyle name="Parasts" xfId="0" builtinId="0"/>
    <cellStyle name="Parasts 2" xfId="13" xr:uid="{00000000-0005-0000-0000-00000D000000}"/>
    <cellStyle name="Parasts 2 2" xfId="26" xr:uid="{7B8D6BDF-D85E-4EC5-BB30-B5171420835F}"/>
    <cellStyle name="Parasts 3" xfId="14" xr:uid="{00000000-0005-0000-0000-00000E000000}"/>
    <cellStyle name="Percent 2" xfId="15" xr:uid="{00000000-0005-0000-0000-00000F000000}"/>
    <cellStyle name="Procenti 2" xfId="16" xr:uid="{00000000-0005-0000-0000-000010000000}"/>
    <cellStyle name="Procenti 2 2" xfId="27" xr:uid="{9C99421D-1A18-4C50-8068-EFBBC347EBC0}"/>
    <cellStyle name="Procenti 3" xfId="17" xr:uid="{00000000-0005-0000-0000-000011000000}"/>
    <cellStyle name="Style 1" xfId="18" xr:uid="{00000000-0005-0000-0000-000012000000}"/>
    <cellStyle name="Style 1 3 2" xfId="29" xr:uid="{35E88D80-AC0D-44D7-B2FC-7A53C884A93B}"/>
    <cellStyle name="Valūta" xfId="28" builtinId="4"/>
    <cellStyle name="Обычный_2009-04-27_PED IESN" xfId="19" xr:uid="{00000000-0005-0000-0000-000013000000}"/>
    <cellStyle name="Обычный_Anna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/>
  <dimension ref="A1:G33"/>
  <sheetViews>
    <sheetView zoomScaleNormal="100" workbookViewId="0">
      <selection activeCell="C11" sqref="C11"/>
    </sheetView>
  </sheetViews>
  <sheetFormatPr defaultColWidth="9.109375" defaultRowHeight="13.2" x14ac:dyDescent="0.25"/>
  <cols>
    <col min="1" max="1" width="4.109375" style="17" customWidth="1"/>
    <col min="2" max="2" width="14.88671875" style="17" customWidth="1"/>
    <col min="3" max="3" width="60.44140625" style="19" customWidth="1"/>
    <col min="4" max="4" width="18" style="18" customWidth="1"/>
    <col min="5" max="5" width="12.44140625" style="13" customWidth="1"/>
    <col min="6" max="16384" width="9.109375" style="13"/>
  </cols>
  <sheetData>
    <row r="1" spans="1:5" ht="13.8" x14ac:dyDescent="0.25">
      <c r="C1" s="67"/>
      <c r="D1" s="34" t="s">
        <v>38</v>
      </c>
    </row>
    <row r="2" spans="1:5" ht="13.8" x14ac:dyDescent="0.25">
      <c r="C2" s="68"/>
      <c r="D2" s="69"/>
      <c r="E2" s="31"/>
    </row>
    <row r="3" spans="1:5" x14ac:dyDescent="0.25">
      <c r="C3" s="194" t="s">
        <v>39</v>
      </c>
      <c r="D3" s="194"/>
      <c r="E3" s="35"/>
    </row>
    <row r="4" spans="1:5" ht="13.8" x14ac:dyDescent="0.25">
      <c r="C4" s="67"/>
      <c r="D4" s="34" t="s">
        <v>37</v>
      </c>
    </row>
    <row r="5" spans="1:5" ht="13.8" x14ac:dyDescent="0.25">
      <c r="C5" s="70"/>
      <c r="D5" s="70" t="s">
        <v>36</v>
      </c>
      <c r="E5" s="36"/>
    </row>
    <row r="6" spans="1:5" ht="13.8" x14ac:dyDescent="0.25">
      <c r="C6" s="67"/>
      <c r="D6" s="71"/>
    </row>
    <row r="7" spans="1:5" ht="13.8" x14ac:dyDescent="0.25">
      <c r="C7" s="72" t="s">
        <v>63</v>
      </c>
      <c r="D7" s="58"/>
      <c r="E7" s="37"/>
    </row>
    <row r="9" spans="1:5" ht="44.25" customHeight="1" x14ac:dyDescent="0.25">
      <c r="A9" s="99" t="s">
        <v>49</v>
      </c>
      <c r="B9" s="106"/>
      <c r="C9" s="205" t="s">
        <v>65</v>
      </c>
      <c r="D9" s="205"/>
    </row>
    <row r="10" spans="1:5" ht="27.6" customHeight="1" x14ac:dyDescent="0.25">
      <c r="A10" s="99" t="s">
        <v>50</v>
      </c>
      <c r="B10" s="106"/>
      <c r="C10" s="205" t="s">
        <v>69</v>
      </c>
      <c r="D10" s="205"/>
    </row>
    <row r="11" spans="1:5" ht="13.8" x14ac:dyDescent="0.25">
      <c r="A11" s="99" t="s">
        <v>51</v>
      </c>
      <c r="B11" s="106"/>
      <c r="C11" s="67" t="s">
        <v>66</v>
      </c>
      <c r="D11" s="71"/>
    </row>
    <row r="12" spans="1:5" x14ac:dyDescent="0.25">
      <c r="A12" s="38"/>
      <c r="C12" s="204" t="s">
        <v>23</v>
      </c>
      <c r="D12" s="204"/>
    </row>
    <row r="13" spans="1:5" ht="13.8" thickBot="1" x14ac:dyDescent="0.3">
      <c r="A13" s="197"/>
      <c r="B13" s="197"/>
      <c r="C13" s="197"/>
      <c r="D13" s="197"/>
    </row>
    <row r="14" spans="1:5" ht="20.25" customHeight="1" x14ac:dyDescent="0.25">
      <c r="A14" s="198" t="s">
        <v>1</v>
      </c>
      <c r="B14" s="202" t="s">
        <v>14</v>
      </c>
      <c r="C14" s="202"/>
      <c r="D14" s="200" t="s">
        <v>26</v>
      </c>
      <c r="E14" s="20"/>
    </row>
    <row r="15" spans="1:5" ht="56.25" customHeight="1" thickBot="1" x14ac:dyDescent="0.3">
      <c r="A15" s="199"/>
      <c r="B15" s="203"/>
      <c r="C15" s="203"/>
      <c r="D15" s="201"/>
    </row>
    <row r="16" spans="1:5" ht="33" customHeight="1" thickBot="1" x14ac:dyDescent="0.3">
      <c r="A16" s="141" t="s">
        <v>28</v>
      </c>
      <c r="B16" s="195" t="s">
        <v>65</v>
      </c>
      <c r="C16" s="196"/>
      <c r="D16" s="140">
        <f>Kopsavilkums!D20</f>
        <v>0</v>
      </c>
      <c r="E16" s="21"/>
    </row>
    <row r="17" spans="1:7" ht="15" customHeight="1" x14ac:dyDescent="0.25">
      <c r="A17" s="108"/>
      <c r="B17" s="191" t="s">
        <v>41</v>
      </c>
      <c r="C17" s="192"/>
      <c r="D17" s="107">
        <f>ROUND(D16*0.21,2)</f>
        <v>0</v>
      </c>
      <c r="E17" s="21"/>
    </row>
    <row r="18" spans="1:7" ht="15" customHeight="1" thickBot="1" x14ac:dyDescent="0.3">
      <c r="A18" s="114"/>
      <c r="B18" s="189" t="s">
        <v>42</v>
      </c>
      <c r="C18" s="190"/>
      <c r="D18" s="117">
        <f>SUM(D16:D17)</f>
        <v>0</v>
      </c>
      <c r="E18" s="21"/>
    </row>
    <row r="19" spans="1:7" x14ac:dyDescent="0.25">
      <c r="E19" s="21"/>
    </row>
    <row r="20" spans="1:7" x14ac:dyDescent="0.25">
      <c r="E20" s="21"/>
    </row>
    <row r="21" spans="1:7" x14ac:dyDescent="0.25">
      <c r="D21" s="39"/>
      <c r="E21" s="22"/>
    </row>
    <row r="22" spans="1:7" x14ac:dyDescent="0.25">
      <c r="A22" s="40" t="s">
        <v>16</v>
      </c>
      <c r="B22" s="40"/>
      <c r="C22" s="41"/>
      <c r="D22" s="41"/>
      <c r="E22" s="9"/>
    </row>
    <row r="23" spans="1:7" x14ac:dyDescent="0.25">
      <c r="A23" s="40"/>
      <c r="B23" s="40"/>
      <c r="C23" s="194" t="s">
        <v>22</v>
      </c>
      <c r="D23" s="194"/>
      <c r="E23" s="9"/>
    </row>
    <row r="24" spans="1:7" x14ac:dyDescent="0.25">
      <c r="A24" s="40"/>
      <c r="B24" s="40"/>
      <c r="C24" s="42"/>
      <c r="D24" s="42"/>
      <c r="E24" s="9"/>
    </row>
    <row r="25" spans="1:7" x14ac:dyDescent="0.25">
      <c r="A25" s="43" t="s">
        <v>31</v>
      </c>
      <c r="B25" s="43"/>
      <c r="C25" s="33"/>
      <c r="D25" s="31"/>
      <c r="E25" s="44"/>
    </row>
    <row r="26" spans="1:7" s="11" customFormat="1" ht="12.75" customHeight="1" x14ac:dyDescent="0.25">
      <c r="A26" s="45"/>
      <c r="B26" s="45"/>
      <c r="C26" s="32"/>
      <c r="D26" s="32"/>
      <c r="E26" s="35"/>
      <c r="F26" s="10"/>
      <c r="G26" s="10"/>
    </row>
    <row r="27" spans="1:7" s="11" customFormat="1" ht="12.75" customHeight="1" x14ac:dyDescent="0.25">
      <c r="A27" s="23"/>
      <c r="B27" s="24"/>
      <c r="C27" s="193"/>
      <c r="D27" s="193"/>
      <c r="E27" s="12"/>
      <c r="F27" s="10"/>
      <c r="G27" s="10"/>
    </row>
    <row r="28" spans="1:7" ht="13.8" x14ac:dyDescent="0.25">
      <c r="A28" s="187"/>
      <c r="B28" s="188"/>
      <c r="C28" s="188"/>
      <c r="D28" s="188"/>
      <c r="E28" s="188"/>
    </row>
    <row r="29" spans="1:7" ht="13.8" x14ac:dyDescent="0.25">
      <c r="A29" s="152"/>
      <c r="B29" s="152"/>
      <c r="C29" s="152"/>
      <c r="D29" s="152"/>
      <c r="E29" s="152"/>
    </row>
    <row r="30" spans="1:7" ht="13.8" x14ac:dyDescent="0.25">
      <c r="A30" s="152"/>
      <c r="B30" s="152"/>
      <c r="C30" s="152"/>
      <c r="D30" s="152"/>
      <c r="E30" s="152"/>
    </row>
    <row r="31" spans="1:7" x14ac:dyDescent="0.25">
      <c r="E31" s="17"/>
    </row>
    <row r="32" spans="1:7" x14ac:dyDescent="0.25">
      <c r="E32" s="17"/>
    </row>
    <row r="33" spans="5:5" x14ac:dyDescent="0.25">
      <c r="E33" s="17"/>
    </row>
  </sheetData>
  <mergeCells count="14">
    <mergeCell ref="B16:C16"/>
    <mergeCell ref="C3:D3"/>
    <mergeCell ref="A13:D13"/>
    <mergeCell ref="A14:A15"/>
    <mergeCell ref="D14:D15"/>
    <mergeCell ref="B14:C15"/>
    <mergeCell ref="C12:D12"/>
    <mergeCell ref="C9:D9"/>
    <mergeCell ref="C10:D10"/>
    <mergeCell ref="A28:E28"/>
    <mergeCell ref="B18:C18"/>
    <mergeCell ref="B17:C17"/>
    <mergeCell ref="C27:D27"/>
    <mergeCell ref="C23:D23"/>
  </mergeCells>
  <phoneticPr fontId="16" type="noConversion"/>
  <pageMargins left="1.1811023622047245" right="0.78740157480314965" top="1.1811023622047245" bottom="0.78740157480314965" header="0.78740157480314965" footer="0.39370078740157483"/>
  <pageSetup paperSize="9" orientation="portrait" r:id="rId1"/>
  <headerFooter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P33"/>
  <sheetViews>
    <sheetView topLeftCell="A4" zoomScaleNormal="100" workbookViewId="0">
      <selection activeCell="H15" sqref="H15"/>
    </sheetView>
  </sheetViews>
  <sheetFormatPr defaultColWidth="9.109375" defaultRowHeight="13.2" x14ac:dyDescent="0.25"/>
  <cols>
    <col min="1" max="1" width="11.109375" style="1" customWidth="1"/>
    <col min="2" max="2" width="9.33203125" style="1" customWidth="1"/>
    <col min="3" max="3" width="47" style="2" customWidth="1"/>
    <col min="4" max="4" width="15.5546875" style="29" customWidth="1"/>
    <col min="5" max="5" width="10.88671875" style="30" customWidth="1"/>
    <col min="6" max="6" width="10.6640625" style="3" customWidth="1"/>
    <col min="7" max="7" width="10.44140625" style="3" customWidth="1"/>
    <col min="8" max="8" width="12.33203125" style="3" customWidth="1"/>
    <col min="9" max="16384" width="9.109375" style="4"/>
  </cols>
  <sheetData>
    <row r="1" spans="1:8" s="13" customFormat="1" ht="15" customHeight="1" x14ac:dyDescent="0.25">
      <c r="A1" s="73"/>
      <c r="B1" s="73"/>
      <c r="C1" s="209" t="s">
        <v>33</v>
      </c>
      <c r="D1" s="209"/>
      <c r="E1" s="209"/>
      <c r="F1" s="209"/>
      <c r="G1" s="58"/>
      <c r="H1" s="37"/>
    </row>
    <row r="2" spans="1:8" ht="26.4" customHeight="1" x14ac:dyDescent="0.25">
      <c r="A2" s="73"/>
      <c r="B2" s="73"/>
      <c r="C2" s="210" t="str">
        <f>Koptāme!C9</f>
        <v>Kanalizācijas sūkņu stacijas esošas automātikas un vadības sistēmas ABB 800xA paplašināšana ar rezervētu vēsturisko procesa datu arhivēšanu</v>
      </c>
      <c r="D2" s="210"/>
      <c r="E2" s="210"/>
      <c r="F2" s="210"/>
      <c r="G2" s="74"/>
      <c r="H2" s="46"/>
    </row>
    <row r="3" spans="1:8" ht="13.5" customHeight="1" x14ac:dyDescent="0.25">
      <c r="A3" s="73"/>
      <c r="B3" s="73"/>
      <c r="C3" s="194" t="s">
        <v>30</v>
      </c>
      <c r="D3" s="194"/>
      <c r="E3" s="194"/>
      <c r="F3" s="194"/>
      <c r="G3" s="74"/>
      <c r="H3" s="46"/>
    </row>
    <row r="4" spans="1:8" ht="13.8" x14ac:dyDescent="0.25">
      <c r="A4" s="73"/>
      <c r="B4" s="73"/>
      <c r="C4" s="75"/>
      <c r="D4" s="76"/>
      <c r="E4" s="76"/>
      <c r="F4" s="76"/>
      <c r="G4" s="76"/>
      <c r="H4" s="47"/>
    </row>
    <row r="5" spans="1:8" ht="13.8" x14ac:dyDescent="0.25">
      <c r="A5" s="99" t="s">
        <v>52</v>
      </c>
      <c r="B5" s="66"/>
      <c r="C5" s="215" t="str">
        <f>Koptāme!C9</f>
        <v>Kanalizācijas sūkņu stacijas esošas automātikas un vadības sistēmas ABB 800xA paplašināšana ar rezervētu vēsturisko procesa datu arhivēšanu</v>
      </c>
      <c r="D5" s="215"/>
      <c r="E5" s="215"/>
      <c r="F5" s="215"/>
      <c r="G5" s="215"/>
      <c r="H5" s="215"/>
    </row>
    <row r="6" spans="1:8" ht="28.95" customHeight="1" x14ac:dyDescent="0.25">
      <c r="A6" s="99" t="s">
        <v>53</v>
      </c>
      <c r="B6" s="66"/>
      <c r="C6" s="215" t="str">
        <f>Koptāme!C10</f>
        <v>Kanalizācijas sūkņu stacijas automātikas un vadības sistēmas ABB 800xA paplašināšana</v>
      </c>
      <c r="D6" s="215"/>
      <c r="E6" s="215"/>
      <c r="F6" s="215"/>
      <c r="G6" s="215"/>
    </row>
    <row r="7" spans="1:8" ht="13.8" x14ac:dyDescent="0.25">
      <c r="A7" s="99" t="s">
        <v>51</v>
      </c>
      <c r="B7" s="66"/>
      <c r="C7" s="155" t="str">
        <f>Koptāme!C11</f>
        <v>Nr.RŪ-2023/7</v>
      </c>
      <c r="D7" s="79"/>
      <c r="E7" s="77"/>
      <c r="F7" s="77"/>
      <c r="G7" s="78"/>
    </row>
    <row r="8" spans="1:8" ht="13.8" x14ac:dyDescent="0.25">
      <c r="A8" s="66"/>
      <c r="B8" s="66"/>
      <c r="C8" s="75"/>
      <c r="D8" s="79"/>
      <c r="E8" s="77"/>
      <c r="F8" s="77"/>
      <c r="G8" s="78"/>
    </row>
    <row r="9" spans="1:8" ht="13.8" x14ac:dyDescent="0.25">
      <c r="A9" s="66"/>
      <c r="B9" s="66"/>
      <c r="C9" s="164" t="s">
        <v>67</v>
      </c>
      <c r="D9" s="163"/>
      <c r="E9" s="77"/>
      <c r="F9" s="77"/>
      <c r="G9" s="78"/>
    </row>
    <row r="10" spans="1:8" ht="13.8" x14ac:dyDescent="0.25">
      <c r="A10" s="66"/>
      <c r="B10" s="66"/>
      <c r="C10" s="164" t="s">
        <v>68</v>
      </c>
      <c r="D10" s="77"/>
      <c r="E10" s="77"/>
      <c r="F10" s="77"/>
      <c r="G10" s="78"/>
    </row>
    <row r="11" spans="1:8" x14ac:dyDescent="0.25">
      <c r="A11" s="38"/>
      <c r="B11" s="38"/>
      <c r="D11" s="3"/>
      <c r="E11" s="3" t="s">
        <v>23</v>
      </c>
      <c r="H11" s="22"/>
    </row>
    <row r="12" spans="1:8" ht="13.8" thickBot="1" x14ac:dyDescent="0.3"/>
    <row r="13" spans="1:8" ht="20.25" customHeight="1" x14ac:dyDescent="0.25">
      <c r="A13" s="198" t="s">
        <v>1</v>
      </c>
      <c r="B13" s="211" t="s">
        <v>9</v>
      </c>
      <c r="C13" s="213" t="s">
        <v>10</v>
      </c>
      <c r="D13" s="219" t="s">
        <v>25</v>
      </c>
      <c r="E13" s="221" t="s">
        <v>11</v>
      </c>
      <c r="F13" s="222"/>
      <c r="G13" s="222"/>
      <c r="H13" s="223" t="s">
        <v>8</v>
      </c>
    </row>
    <row r="14" spans="1:8" ht="85.5" customHeight="1" thickBot="1" x14ac:dyDescent="0.3">
      <c r="A14" s="199"/>
      <c r="B14" s="212"/>
      <c r="C14" s="214"/>
      <c r="D14" s="220"/>
      <c r="E14" s="129" t="s">
        <v>17</v>
      </c>
      <c r="F14" s="103" t="s">
        <v>56</v>
      </c>
      <c r="G14" s="103" t="s">
        <v>18</v>
      </c>
      <c r="H14" s="224"/>
    </row>
    <row r="15" spans="1:8" s="6" customFormat="1" ht="40.200000000000003" thickBot="1" x14ac:dyDescent="0.35">
      <c r="A15" s="125" t="s">
        <v>28</v>
      </c>
      <c r="B15" s="128" t="s">
        <v>29</v>
      </c>
      <c r="C15" s="130" t="str">
        <f>'LOK_1 '!A2</f>
        <v>Kanalizācijas sūkņu stacijas esošas automātikas un vadības sistēmas ABB 800xA paplašināšana ar rezervētu vēsturisko procesa datu arhivēšanu</v>
      </c>
      <c r="D15" s="135">
        <f>E15+F15+G15</f>
        <v>0</v>
      </c>
      <c r="E15" s="136">
        <f>'LOK_1 '!M39</f>
        <v>0</v>
      </c>
      <c r="F15" s="126">
        <f>'LOK_1 '!N39</f>
        <v>0</v>
      </c>
      <c r="G15" s="126">
        <f>'LOK_1 '!O39</f>
        <v>0</v>
      </c>
      <c r="H15" s="127">
        <f>'LOK_1 '!L39</f>
        <v>0</v>
      </c>
    </row>
    <row r="16" spans="1:8" s="7" customFormat="1" ht="13.8" thickBot="1" x14ac:dyDescent="0.3">
      <c r="A16" s="97"/>
      <c r="B16" s="97"/>
      <c r="C16" s="124" t="s">
        <v>12</v>
      </c>
      <c r="D16" s="137">
        <f>SUM(D15:D15)</f>
        <v>0</v>
      </c>
      <c r="E16" s="113">
        <f>SUM(E15:E15)</f>
        <v>0</v>
      </c>
      <c r="F16" s="138">
        <f>SUM(F15:F15)</f>
        <v>0</v>
      </c>
      <c r="G16" s="138">
        <f>SUM(G15:G15)</f>
        <v>0</v>
      </c>
      <c r="H16" s="139">
        <f>SUM(H15:H15)</f>
        <v>0</v>
      </c>
    </row>
    <row r="17" spans="1:16" ht="12.75" customHeight="1" x14ac:dyDescent="0.25">
      <c r="A17" s="94"/>
      <c r="B17" s="95"/>
      <c r="C17" s="131" t="s">
        <v>35</v>
      </c>
      <c r="D17" s="107"/>
    </row>
    <row r="18" spans="1:16" ht="15" customHeight="1" x14ac:dyDescent="0.25">
      <c r="A18" s="96"/>
      <c r="B18" s="96"/>
      <c r="C18" s="132" t="s">
        <v>24</v>
      </c>
      <c r="D18" s="116" t="s">
        <v>64</v>
      </c>
    </row>
    <row r="19" spans="1:16" ht="12.75" customHeight="1" x14ac:dyDescent="0.25">
      <c r="A19" s="95"/>
      <c r="B19" s="95"/>
      <c r="C19" s="131" t="s">
        <v>34</v>
      </c>
      <c r="D19" s="116"/>
    </row>
    <row r="20" spans="1:16" ht="13.5" customHeight="1" thickBot="1" x14ac:dyDescent="0.3">
      <c r="A20" s="65"/>
      <c r="B20" s="65"/>
      <c r="C20" s="133" t="s">
        <v>13</v>
      </c>
      <c r="D20" s="134">
        <f>D19+D17+D16</f>
        <v>0</v>
      </c>
    </row>
    <row r="21" spans="1:16" s="11" customFormat="1" ht="12.75" customHeight="1" x14ac:dyDescent="0.25">
      <c r="A21" s="40"/>
      <c r="B21" s="40"/>
      <c r="C21" s="9"/>
      <c r="D21" s="48"/>
      <c r="E21" s="48"/>
      <c r="F21" s="48"/>
      <c r="G21" s="48"/>
      <c r="H21" s="48"/>
    </row>
    <row r="22" spans="1:16" s="11" customFormat="1" ht="12.75" customHeight="1" x14ac:dyDescent="0.25">
      <c r="A22" s="217" t="s">
        <v>16</v>
      </c>
      <c r="B22" s="217"/>
      <c r="C22" s="41"/>
      <c r="D22" s="83" t="s">
        <v>40</v>
      </c>
      <c r="E22" s="216"/>
      <c r="F22" s="216"/>
      <c r="G22" s="216"/>
      <c r="H22" s="216"/>
    </row>
    <row r="23" spans="1:16" s="11" customFormat="1" ht="12.75" customHeight="1" x14ac:dyDescent="0.25">
      <c r="A23" s="45"/>
      <c r="B23" s="45"/>
      <c r="C23" s="82" t="s">
        <v>22</v>
      </c>
      <c r="D23" s="81"/>
      <c r="E23" s="194" t="s">
        <v>22</v>
      </c>
      <c r="F23" s="194"/>
      <c r="G23" s="194"/>
      <c r="H23" s="194"/>
    </row>
    <row r="24" spans="1:16" s="11" customFormat="1" ht="12.75" customHeight="1" x14ac:dyDescent="0.25">
      <c r="A24" s="50"/>
      <c r="B24" s="50"/>
      <c r="C24" s="80"/>
      <c r="D24" s="84"/>
      <c r="E24" s="84"/>
      <c r="F24" s="48"/>
      <c r="G24" s="48"/>
      <c r="H24" s="48"/>
    </row>
    <row r="25" spans="1:16" s="11" customFormat="1" ht="12.75" customHeight="1" x14ac:dyDescent="0.25">
      <c r="A25" s="218" t="s">
        <v>32</v>
      </c>
      <c r="B25" s="218"/>
      <c r="C25" s="85"/>
      <c r="D25" s="81"/>
      <c r="E25" s="81"/>
      <c r="F25" s="49"/>
      <c r="G25" s="48"/>
      <c r="H25" s="48"/>
    </row>
    <row r="26" spans="1:16" x14ac:dyDescent="0.25">
      <c r="C26" s="4"/>
      <c r="D26" s="4"/>
      <c r="E26" s="4"/>
      <c r="F26" s="30"/>
      <c r="G26" s="15"/>
      <c r="H26" s="15"/>
    </row>
    <row r="27" spans="1:16" x14ac:dyDescent="0.25">
      <c r="A27" s="51"/>
      <c r="B27" s="14"/>
      <c r="C27" s="44"/>
      <c r="D27" s="27"/>
      <c r="E27" s="28"/>
      <c r="F27" s="15"/>
      <c r="G27" s="15"/>
      <c r="H27" s="15"/>
    </row>
    <row r="28" spans="1:16" x14ac:dyDescent="0.25">
      <c r="B28" s="16"/>
      <c r="C28" s="16"/>
      <c r="D28" s="25"/>
      <c r="E28" s="26"/>
      <c r="F28" s="26"/>
      <c r="G28" s="26"/>
      <c r="H28" s="15"/>
    </row>
    <row r="29" spans="1:16" ht="13.95" customHeight="1" x14ac:dyDescent="0.25">
      <c r="A29" s="208" t="s">
        <v>57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</row>
    <row r="30" spans="1:16" ht="13.95" customHeight="1" x14ac:dyDescent="0.25">
      <c r="A30" s="208" t="s">
        <v>58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</row>
    <row r="31" spans="1:16" ht="13.8" x14ac:dyDescent="0.25">
      <c r="A31" s="208" t="s">
        <v>59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</row>
    <row r="32" spans="1:16" ht="14.4" x14ac:dyDescent="0.3">
      <c r="A32" s="187" t="s">
        <v>60</v>
      </c>
      <c r="B32" s="188"/>
      <c r="C32" s="188"/>
      <c r="D32" s="188"/>
      <c r="E32" s="188"/>
      <c r="F32" s="188"/>
      <c r="G32" s="188"/>
      <c r="H32" s="188"/>
      <c r="I32" s="206"/>
      <c r="J32" s="206"/>
      <c r="K32" s="206"/>
      <c r="L32" s="206"/>
      <c r="M32" s="206"/>
      <c r="N32" s="206"/>
      <c r="O32" s="206"/>
      <c r="P32" s="152"/>
    </row>
    <row r="33" spans="1:16" ht="14.4" x14ac:dyDescent="0.3">
      <c r="A33" s="207" t="s">
        <v>61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152"/>
    </row>
  </sheetData>
  <mergeCells count="20">
    <mergeCell ref="E22:H22"/>
    <mergeCell ref="E23:H23"/>
    <mergeCell ref="A22:B22"/>
    <mergeCell ref="A25:B25"/>
    <mergeCell ref="D13:D14"/>
    <mergeCell ref="E13:G13"/>
    <mergeCell ref="H13:H14"/>
    <mergeCell ref="C1:F1"/>
    <mergeCell ref="C2:F2"/>
    <mergeCell ref="C3:F3"/>
    <mergeCell ref="A13:A14"/>
    <mergeCell ref="B13:B14"/>
    <mergeCell ref="C13:C14"/>
    <mergeCell ref="C5:H5"/>
    <mergeCell ref="C6:G6"/>
    <mergeCell ref="A32:O32"/>
    <mergeCell ref="A33:O33"/>
    <mergeCell ref="A29:P29"/>
    <mergeCell ref="A30:P30"/>
    <mergeCell ref="A31:P31"/>
  </mergeCells>
  <phoneticPr fontId="16" type="noConversion"/>
  <pageMargins left="1.1811023622047245" right="0.78740157480314965" top="1.1811023622047245" bottom="0.78740157480314965" header="0.78740157480314965" footer="0.39370078740157483"/>
  <pageSetup paperSize="9" scale="74" orientation="landscape" r:id="rId1"/>
  <headerFooter>
    <oddFooter>&amp;RLapa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0"/>
    <pageSetUpPr fitToPage="1"/>
  </sheetPr>
  <dimension ref="A1:Q56"/>
  <sheetViews>
    <sheetView tabSelected="1" topLeftCell="A4" zoomScaleNormal="100" zoomScalePageLayoutView="115" workbookViewId="0">
      <selection activeCell="A2" sqref="A2:P2"/>
    </sheetView>
  </sheetViews>
  <sheetFormatPr defaultColWidth="9.109375" defaultRowHeight="13.2" x14ac:dyDescent="0.25"/>
  <cols>
    <col min="1" max="1" width="6.88671875" style="179" customWidth="1"/>
    <col min="2" max="2" width="11.88671875" style="1" customWidth="1"/>
    <col min="3" max="3" width="49.44140625" style="52" customWidth="1"/>
    <col min="4" max="4" width="7.109375" style="57" customWidth="1"/>
    <col min="5" max="5" width="8.44140625" style="30" customWidth="1"/>
    <col min="6" max="6" width="8" style="1" customWidth="1"/>
    <col min="7" max="7" width="8" style="55" customWidth="1"/>
    <col min="8" max="8" width="8" style="3" customWidth="1"/>
    <col min="9" max="9" width="8.44140625" style="3" bestFit="1" customWidth="1"/>
    <col min="10" max="10" width="8" style="3" customWidth="1"/>
    <col min="11" max="11" width="9.109375" style="37" customWidth="1"/>
    <col min="12" max="12" width="8" style="157" customWidth="1"/>
    <col min="13" max="13" width="8.44140625" style="157" bestFit="1" customWidth="1"/>
    <col min="14" max="14" width="9.6640625" style="3" customWidth="1"/>
    <col min="15" max="15" width="8" style="3" customWidth="1"/>
    <col min="16" max="16" width="10.109375" style="53" customWidth="1"/>
    <col min="17" max="16384" width="9.109375" style="4"/>
  </cols>
  <sheetData>
    <row r="1" spans="1:17" ht="19.5" customHeight="1" x14ac:dyDescent="0.25">
      <c r="A1" s="173"/>
      <c r="B1" s="73"/>
      <c r="C1" s="86"/>
      <c r="D1" s="209" t="s">
        <v>0</v>
      </c>
      <c r="E1" s="209"/>
      <c r="F1" s="209"/>
      <c r="G1" s="209"/>
      <c r="H1" s="209"/>
      <c r="I1" s="209"/>
      <c r="J1" s="209"/>
    </row>
    <row r="2" spans="1:17" ht="15.75" customHeight="1" x14ac:dyDescent="0.25">
      <c r="A2" s="234" t="str">
        <f>Koptāme!B16</f>
        <v>Kanalizācijas sūkņu stacijas esošas automātikas un vadības sistēmas ABB 800xA paplašināšana ar rezervētu vēsturisko procesa datu arhivēšanu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pans="1:17" ht="15" customHeight="1" x14ac:dyDescent="0.25">
      <c r="A3" s="173"/>
      <c r="B3" s="73"/>
      <c r="C3" s="86"/>
      <c r="D3" s="225" t="s">
        <v>30</v>
      </c>
      <c r="E3" s="225"/>
      <c r="F3" s="225"/>
      <c r="G3" s="225"/>
      <c r="H3" s="225"/>
      <c r="I3" s="225"/>
      <c r="J3" s="225"/>
      <c r="K3" s="54"/>
      <c r="L3" s="161"/>
      <c r="M3" s="161"/>
    </row>
    <row r="4" spans="1:17" ht="15" customHeight="1" x14ac:dyDescent="0.25">
      <c r="A4" s="173"/>
      <c r="B4" s="73"/>
      <c r="C4" s="86"/>
      <c r="D4" s="88"/>
      <c r="E4" s="76"/>
      <c r="F4" s="88"/>
      <c r="G4" s="88"/>
      <c r="H4" s="88"/>
      <c r="I4" s="88"/>
      <c r="J4" s="88"/>
      <c r="K4" s="54"/>
      <c r="L4" s="161"/>
      <c r="M4" s="161"/>
    </row>
    <row r="5" spans="1:17" ht="15" customHeight="1" x14ac:dyDescent="0.25">
      <c r="A5" s="174" t="s">
        <v>49</v>
      </c>
      <c r="B5" s="66"/>
      <c r="C5" s="233" t="str">
        <f>Koptāme!C9</f>
        <v>Kanalizācijas sūkņu stacijas esošas automātikas un vadības sistēmas ABB 800xA paplašināšana ar rezervētu vēsturisko procesa datu arhivēšanu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</row>
    <row r="6" spans="1:17" ht="13.8" x14ac:dyDescent="0.25">
      <c r="A6" s="174" t="s">
        <v>53</v>
      </c>
      <c r="B6" s="66"/>
      <c r="C6" s="233" t="str">
        <f>Koptāme!C10</f>
        <v>Kanalizācijas sūkņu stacijas automātikas un vadības sistēmas ABB 800xA paplašināšana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</row>
    <row r="7" spans="1:17" ht="13.8" x14ac:dyDescent="0.25">
      <c r="A7" s="174" t="s">
        <v>55</v>
      </c>
      <c r="B7" s="66"/>
      <c r="C7" s="153" t="s">
        <v>70</v>
      </c>
      <c r="D7" s="89"/>
      <c r="E7" s="77"/>
      <c r="F7" s="73"/>
      <c r="G7" s="87"/>
      <c r="H7" s="78"/>
      <c r="I7" s="78"/>
      <c r="J7" s="78"/>
    </row>
    <row r="8" spans="1:17" ht="13.8" x14ac:dyDescent="0.25">
      <c r="A8" s="174" t="s">
        <v>51</v>
      </c>
      <c r="B8" s="66"/>
      <c r="C8" s="165" t="str">
        <f>Koptāme!C11</f>
        <v>Nr.RŪ-2023/7</v>
      </c>
      <c r="D8" s="90"/>
      <c r="E8" s="77"/>
      <c r="F8" s="73"/>
      <c r="G8" s="87"/>
      <c r="H8" s="78"/>
      <c r="I8" s="78"/>
      <c r="J8" s="78"/>
    </row>
    <row r="9" spans="1:17" ht="13.8" thickBot="1" x14ac:dyDescent="0.3">
      <c r="A9" s="175" t="s">
        <v>21</v>
      </c>
      <c r="B9" s="38"/>
      <c r="D9" s="56"/>
    </row>
    <row r="10" spans="1:17" ht="15" customHeight="1" thickBot="1" x14ac:dyDescent="0.3">
      <c r="A10" s="175"/>
      <c r="B10" s="38"/>
      <c r="L10" s="226" t="s">
        <v>44</v>
      </c>
      <c r="M10" s="226"/>
      <c r="N10" s="101">
        <f>P39</f>
        <v>0</v>
      </c>
      <c r="O10" s="100" t="s">
        <v>45</v>
      </c>
      <c r="P10" s="58"/>
    </row>
    <row r="11" spans="1:17" x14ac:dyDescent="0.25">
      <c r="A11" s="175"/>
      <c r="B11" s="38"/>
      <c r="D11" s="59"/>
      <c r="E11" s="28"/>
      <c r="F11" s="59"/>
      <c r="L11" s="157" t="s">
        <v>23</v>
      </c>
      <c r="N11" s="15"/>
      <c r="O11" s="15"/>
      <c r="P11" s="60"/>
    </row>
    <row r="12" spans="1:17" x14ac:dyDescent="0.25">
      <c r="A12" s="175"/>
      <c r="B12" s="38"/>
    </row>
    <row r="13" spans="1:17" ht="20.25" customHeight="1" x14ac:dyDescent="0.25">
      <c r="A13" s="227" t="s">
        <v>1</v>
      </c>
      <c r="B13" s="228" t="s">
        <v>15</v>
      </c>
      <c r="C13" s="229" t="s">
        <v>2</v>
      </c>
      <c r="D13" s="230" t="s">
        <v>3</v>
      </c>
      <c r="E13" s="231" t="s">
        <v>4</v>
      </c>
      <c r="F13" s="232" t="s">
        <v>5</v>
      </c>
      <c r="G13" s="232"/>
      <c r="H13" s="232"/>
      <c r="I13" s="232"/>
      <c r="J13" s="232"/>
      <c r="K13" s="232"/>
      <c r="L13" s="232" t="s">
        <v>6</v>
      </c>
      <c r="M13" s="232"/>
      <c r="N13" s="232"/>
      <c r="O13" s="232"/>
      <c r="P13" s="232"/>
      <c r="Q13" s="5"/>
    </row>
    <row r="14" spans="1:17" ht="90" customHeight="1" x14ac:dyDescent="0.25">
      <c r="A14" s="227"/>
      <c r="B14" s="228"/>
      <c r="C14" s="229"/>
      <c r="D14" s="230"/>
      <c r="E14" s="231"/>
      <c r="F14" s="118" t="s">
        <v>7</v>
      </c>
      <c r="G14" s="118" t="s">
        <v>27</v>
      </c>
      <c r="H14" s="119" t="s">
        <v>17</v>
      </c>
      <c r="I14" s="115" t="s">
        <v>56</v>
      </c>
      <c r="J14" s="119" t="s">
        <v>18</v>
      </c>
      <c r="K14" s="119" t="s">
        <v>19</v>
      </c>
      <c r="L14" s="119" t="s">
        <v>8</v>
      </c>
      <c r="M14" s="119" t="s">
        <v>17</v>
      </c>
      <c r="N14" s="115" t="s">
        <v>56</v>
      </c>
      <c r="O14" s="119" t="s">
        <v>18</v>
      </c>
      <c r="P14" s="119" t="s">
        <v>20</v>
      </c>
    </row>
    <row r="15" spans="1:17" x14ac:dyDescent="0.25">
      <c r="A15" s="105">
        <v>1</v>
      </c>
      <c r="B15" s="105">
        <v>2</v>
      </c>
      <c r="C15" s="105">
        <v>3</v>
      </c>
      <c r="D15" s="105">
        <v>4</v>
      </c>
      <c r="E15" s="105">
        <v>5</v>
      </c>
      <c r="F15" s="105">
        <v>6</v>
      </c>
      <c r="G15" s="105">
        <v>7</v>
      </c>
      <c r="H15" s="105">
        <v>8</v>
      </c>
      <c r="I15" s="105">
        <v>9</v>
      </c>
      <c r="J15" s="105">
        <v>10</v>
      </c>
      <c r="K15" s="105">
        <v>11</v>
      </c>
      <c r="L15" s="160">
        <v>12</v>
      </c>
      <c r="M15" s="160">
        <v>13</v>
      </c>
      <c r="N15" s="105">
        <v>14</v>
      </c>
      <c r="O15" s="105">
        <v>15</v>
      </c>
      <c r="P15" s="105">
        <v>16</v>
      </c>
    </row>
    <row r="16" spans="1:17" ht="14.4" x14ac:dyDescent="0.25">
      <c r="A16" s="148"/>
      <c r="B16" s="172"/>
      <c r="C16" s="142" t="s">
        <v>74</v>
      </c>
      <c r="D16" s="143"/>
      <c r="E16" s="143"/>
      <c r="F16" s="120"/>
      <c r="G16" s="120"/>
      <c r="H16" s="121"/>
      <c r="I16" s="121"/>
      <c r="J16" s="121"/>
      <c r="K16" s="122"/>
      <c r="L16" s="121"/>
      <c r="M16" s="121"/>
      <c r="N16" s="121"/>
      <c r="O16" s="121"/>
      <c r="P16" s="122"/>
    </row>
    <row r="17" spans="1:17" ht="55.2" x14ac:dyDescent="0.25">
      <c r="A17" s="176">
        <v>1</v>
      </c>
      <c r="B17" s="98"/>
      <c r="C17" s="166" t="s">
        <v>71</v>
      </c>
      <c r="D17" s="144" t="s">
        <v>48</v>
      </c>
      <c r="E17" s="145">
        <v>1</v>
      </c>
      <c r="F17" s="93"/>
      <c r="G17" s="93"/>
      <c r="H17" s="91"/>
      <c r="I17" s="91"/>
      <c r="J17" s="91"/>
      <c r="K17" s="92"/>
      <c r="L17" s="159"/>
      <c r="M17" s="159"/>
      <c r="N17" s="91"/>
      <c r="O17" s="91"/>
      <c r="P17" s="92"/>
      <c r="Q17" s="184"/>
    </row>
    <row r="18" spans="1:17" ht="13.8" x14ac:dyDescent="0.3">
      <c r="A18" s="176">
        <v>2</v>
      </c>
      <c r="B18" s="102"/>
      <c r="C18" s="166" t="s">
        <v>72</v>
      </c>
      <c r="D18" s="144" t="s">
        <v>73</v>
      </c>
      <c r="E18" s="145">
        <v>2</v>
      </c>
      <c r="F18" s="93"/>
      <c r="G18" s="93"/>
      <c r="H18" s="91"/>
      <c r="I18" s="91"/>
      <c r="J18" s="91"/>
      <c r="K18" s="162"/>
      <c r="L18" s="159"/>
      <c r="M18" s="159"/>
      <c r="N18" s="110"/>
      <c r="O18" s="91"/>
      <c r="P18" s="162"/>
      <c r="Q18" s="185"/>
    </row>
    <row r="19" spans="1:17" ht="27.6" x14ac:dyDescent="0.3">
      <c r="A19" s="176">
        <v>3</v>
      </c>
      <c r="B19" s="102"/>
      <c r="C19" s="166" t="s">
        <v>82</v>
      </c>
      <c r="D19" s="144" t="s">
        <v>73</v>
      </c>
      <c r="E19" s="145">
        <v>1</v>
      </c>
      <c r="F19" s="93"/>
      <c r="G19" s="93"/>
      <c r="H19" s="91"/>
      <c r="I19" s="91"/>
      <c r="J19" s="91"/>
      <c r="K19" s="162"/>
      <c r="L19" s="159"/>
      <c r="M19" s="159"/>
      <c r="N19" s="110"/>
      <c r="O19" s="91"/>
      <c r="P19" s="162"/>
    </row>
    <row r="20" spans="1:17" ht="27.6" x14ac:dyDescent="0.3">
      <c r="A20" s="176">
        <v>4</v>
      </c>
      <c r="B20" s="102"/>
      <c r="C20" s="166" t="s">
        <v>83</v>
      </c>
      <c r="D20" s="144" t="s">
        <v>73</v>
      </c>
      <c r="E20" s="145">
        <v>2</v>
      </c>
      <c r="F20" s="93"/>
      <c r="G20" s="93"/>
      <c r="H20" s="91"/>
      <c r="I20" s="91"/>
      <c r="J20" s="91"/>
      <c r="K20" s="162"/>
      <c r="L20" s="159"/>
      <c r="M20" s="159"/>
      <c r="N20" s="110"/>
      <c r="O20" s="91"/>
      <c r="P20" s="162"/>
    </row>
    <row r="21" spans="1:17" ht="27.6" x14ac:dyDescent="0.3">
      <c r="A21" s="176">
        <v>5</v>
      </c>
      <c r="B21" s="102"/>
      <c r="C21" s="166" t="s">
        <v>75</v>
      </c>
      <c r="D21" s="144" t="s">
        <v>48</v>
      </c>
      <c r="E21" s="145">
        <v>1</v>
      </c>
      <c r="F21" s="93"/>
      <c r="G21" s="93"/>
      <c r="H21" s="91"/>
      <c r="I21" s="91"/>
      <c r="J21" s="91"/>
      <c r="K21" s="162"/>
      <c r="L21" s="159"/>
      <c r="M21" s="159"/>
      <c r="N21" s="110"/>
      <c r="O21" s="91"/>
      <c r="P21" s="162"/>
    </row>
    <row r="22" spans="1:17" ht="14.4" x14ac:dyDescent="0.3">
      <c r="A22" s="148"/>
      <c r="B22" s="149"/>
      <c r="C22" s="146" t="s">
        <v>76</v>
      </c>
      <c r="D22" s="143"/>
      <c r="E22" s="143"/>
      <c r="F22" s="120"/>
      <c r="G22" s="120"/>
      <c r="H22" s="121"/>
      <c r="I22" s="121"/>
      <c r="J22" s="121"/>
      <c r="K22" s="122"/>
      <c r="L22" s="121"/>
      <c r="M22" s="121"/>
      <c r="N22" s="121"/>
      <c r="O22" s="121"/>
      <c r="P22" s="122"/>
    </row>
    <row r="23" spans="1:17" ht="41.4" x14ac:dyDescent="0.3">
      <c r="A23" s="176">
        <v>6</v>
      </c>
      <c r="B23" s="102"/>
      <c r="C23" s="186" t="s">
        <v>86</v>
      </c>
      <c r="D23" s="144" t="s">
        <v>48</v>
      </c>
      <c r="E23" s="145">
        <v>1</v>
      </c>
      <c r="F23" s="93"/>
      <c r="G23" s="93"/>
      <c r="H23" s="91"/>
      <c r="I23" s="91"/>
      <c r="J23" s="91"/>
      <c r="K23" s="92"/>
      <c r="L23" s="159"/>
      <c r="M23" s="159"/>
      <c r="N23" s="91"/>
      <c r="O23" s="91"/>
      <c r="P23" s="92"/>
    </row>
    <row r="24" spans="1:17" ht="14.4" x14ac:dyDescent="0.3">
      <c r="A24" s="148"/>
      <c r="B24" s="149"/>
      <c r="C24" s="146" t="s">
        <v>79</v>
      </c>
      <c r="D24" s="143"/>
      <c r="E24" s="143"/>
      <c r="F24" s="120"/>
      <c r="G24" s="120"/>
      <c r="H24" s="121"/>
      <c r="I24" s="121"/>
      <c r="J24" s="121"/>
      <c r="K24" s="122"/>
      <c r="L24" s="121"/>
      <c r="M24" s="121"/>
      <c r="N24" s="121"/>
      <c r="O24" s="121"/>
      <c r="P24" s="122"/>
    </row>
    <row r="25" spans="1:17" ht="35.25" customHeight="1" x14ac:dyDescent="0.3">
      <c r="A25" s="176">
        <v>7</v>
      </c>
      <c r="B25" s="102"/>
      <c r="C25" s="167" t="s">
        <v>81</v>
      </c>
      <c r="D25" s="144" t="s">
        <v>48</v>
      </c>
      <c r="E25" s="147">
        <v>1</v>
      </c>
      <c r="F25" s="93"/>
      <c r="G25" s="93"/>
      <c r="H25" s="91"/>
      <c r="I25" s="91"/>
      <c r="J25" s="91"/>
      <c r="K25" s="92"/>
      <c r="L25" s="159"/>
      <c r="M25" s="159"/>
      <c r="N25" s="91"/>
      <c r="O25" s="91"/>
      <c r="P25" s="92"/>
    </row>
    <row r="26" spans="1:17" s="109" customFormat="1" ht="13.8" x14ac:dyDescent="0.3">
      <c r="A26" s="176">
        <v>8</v>
      </c>
      <c r="B26" s="154"/>
      <c r="C26" s="168" t="s">
        <v>78</v>
      </c>
      <c r="D26" s="150" t="s">
        <v>48</v>
      </c>
      <c r="E26" s="147">
        <v>1</v>
      </c>
      <c r="F26" s="112"/>
      <c r="G26" s="112"/>
      <c r="H26" s="110"/>
      <c r="I26" s="110"/>
      <c r="J26" s="110"/>
      <c r="K26" s="111"/>
      <c r="L26" s="159"/>
      <c r="M26" s="159"/>
      <c r="N26" s="110"/>
      <c r="O26" s="110"/>
      <c r="P26" s="111"/>
    </row>
    <row r="27" spans="1:17" ht="28.8" x14ac:dyDescent="0.3">
      <c r="A27" s="177"/>
      <c r="B27" s="149"/>
      <c r="C27" s="169" t="s">
        <v>77</v>
      </c>
      <c r="D27" s="182"/>
      <c r="E27" s="182"/>
      <c r="F27" s="120"/>
      <c r="G27" s="120"/>
      <c r="H27" s="121"/>
      <c r="I27" s="121"/>
      <c r="J27" s="121"/>
      <c r="K27" s="122"/>
      <c r="L27" s="121"/>
      <c r="M27" s="121"/>
      <c r="N27" s="121"/>
      <c r="O27" s="121"/>
      <c r="P27" s="122"/>
    </row>
    <row r="28" spans="1:17" s="109" customFormat="1" ht="41.4" x14ac:dyDescent="0.3">
      <c r="A28" s="178">
        <v>9</v>
      </c>
      <c r="B28" s="102"/>
      <c r="C28" s="170" t="s">
        <v>87</v>
      </c>
      <c r="D28" s="144" t="s">
        <v>48</v>
      </c>
      <c r="E28" s="183">
        <v>1</v>
      </c>
      <c r="F28" s="112"/>
      <c r="G28" s="112"/>
      <c r="H28" s="110"/>
      <c r="I28" s="110"/>
      <c r="J28" s="110"/>
      <c r="K28" s="111"/>
      <c r="L28" s="159"/>
      <c r="M28" s="110"/>
      <c r="N28" s="110"/>
      <c r="O28" s="110"/>
      <c r="P28" s="111"/>
      <c r="Q28" s="156"/>
    </row>
    <row r="29" spans="1:17" s="109" customFormat="1" ht="41.4" x14ac:dyDescent="0.3">
      <c r="A29" s="178">
        <v>10</v>
      </c>
      <c r="B29" s="102"/>
      <c r="C29" s="170" t="s">
        <v>88</v>
      </c>
      <c r="D29" s="144" t="s">
        <v>48</v>
      </c>
      <c r="E29" s="183">
        <v>2</v>
      </c>
      <c r="F29" s="112"/>
      <c r="G29" s="112"/>
      <c r="H29" s="110"/>
      <c r="I29" s="110"/>
      <c r="J29" s="110"/>
      <c r="K29" s="111"/>
      <c r="L29" s="159"/>
      <c r="M29" s="110"/>
      <c r="N29" s="110"/>
      <c r="O29" s="110"/>
      <c r="P29" s="111"/>
    </row>
    <row r="30" spans="1:17" s="109" customFormat="1" ht="27.6" x14ac:dyDescent="0.3">
      <c r="A30" s="178">
        <v>11</v>
      </c>
      <c r="B30" s="102"/>
      <c r="C30" s="170" t="s">
        <v>84</v>
      </c>
      <c r="D30" s="144" t="s">
        <v>48</v>
      </c>
      <c r="E30" s="183">
        <v>2</v>
      </c>
      <c r="F30" s="112"/>
      <c r="G30" s="112"/>
      <c r="H30" s="110"/>
      <c r="I30" s="110"/>
      <c r="J30" s="110"/>
      <c r="K30" s="111"/>
      <c r="L30" s="159"/>
      <c r="M30" s="110"/>
      <c r="N30" s="110"/>
      <c r="O30" s="110"/>
      <c r="P30" s="111"/>
    </row>
    <row r="31" spans="1:17" s="109" customFormat="1" ht="27.6" x14ac:dyDescent="0.3">
      <c r="A31" s="178">
        <v>12</v>
      </c>
      <c r="B31" s="102"/>
      <c r="C31" s="170" t="s">
        <v>89</v>
      </c>
      <c r="D31" s="144" t="s">
        <v>48</v>
      </c>
      <c r="E31" s="183">
        <v>1</v>
      </c>
      <c r="F31" s="112"/>
      <c r="G31" s="112"/>
      <c r="H31" s="110"/>
      <c r="I31" s="110"/>
      <c r="J31" s="110"/>
      <c r="K31" s="111"/>
      <c r="L31" s="159"/>
      <c r="M31" s="110"/>
      <c r="N31" s="110"/>
      <c r="O31" s="110"/>
      <c r="P31" s="111"/>
    </row>
    <row r="32" spans="1:17" s="109" customFormat="1" ht="41.4" x14ac:dyDescent="0.3">
      <c r="A32" s="178">
        <v>13</v>
      </c>
      <c r="B32" s="102"/>
      <c r="C32" s="170" t="s">
        <v>90</v>
      </c>
      <c r="D32" s="144" t="s">
        <v>48</v>
      </c>
      <c r="E32" s="183">
        <v>1</v>
      </c>
      <c r="F32" s="112"/>
      <c r="G32" s="112"/>
      <c r="H32" s="110"/>
      <c r="I32" s="110"/>
      <c r="J32" s="110"/>
      <c r="K32" s="111"/>
      <c r="L32" s="159"/>
      <c r="M32" s="110"/>
      <c r="N32" s="110"/>
      <c r="O32" s="110"/>
      <c r="P32" s="111"/>
    </row>
    <row r="33" spans="1:16" s="109" customFormat="1" ht="27.6" x14ac:dyDescent="0.3">
      <c r="A33" s="178">
        <v>14</v>
      </c>
      <c r="B33" s="102"/>
      <c r="C33" s="170" t="s">
        <v>85</v>
      </c>
      <c r="D33" s="144" t="s">
        <v>48</v>
      </c>
      <c r="E33" s="183">
        <v>1</v>
      </c>
      <c r="F33" s="112"/>
      <c r="G33" s="112"/>
      <c r="H33" s="110"/>
      <c r="I33" s="110"/>
      <c r="J33" s="110"/>
      <c r="K33" s="111"/>
      <c r="L33" s="159"/>
      <c r="M33" s="110"/>
      <c r="N33" s="110"/>
      <c r="O33" s="110"/>
      <c r="P33" s="111"/>
    </row>
    <row r="34" spans="1:16" s="109" customFormat="1" ht="27.6" x14ac:dyDescent="0.3">
      <c r="A34" s="178">
        <v>15</v>
      </c>
      <c r="B34" s="102"/>
      <c r="C34" s="170" t="s">
        <v>91</v>
      </c>
      <c r="D34" s="144" t="s">
        <v>48</v>
      </c>
      <c r="E34" s="183">
        <v>1</v>
      </c>
      <c r="F34" s="112"/>
      <c r="G34" s="112"/>
      <c r="H34" s="110"/>
      <c r="I34" s="110"/>
      <c r="J34" s="110"/>
      <c r="K34" s="111"/>
      <c r="L34" s="159"/>
      <c r="M34" s="110"/>
      <c r="N34" s="110"/>
      <c r="O34" s="110"/>
      <c r="P34" s="111"/>
    </row>
    <row r="35" spans="1:16" s="109" customFormat="1" ht="14.4" x14ac:dyDescent="0.3">
      <c r="A35" s="177"/>
      <c r="B35" s="149"/>
      <c r="C35" s="171" t="s">
        <v>46</v>
      </c>
      <c r="D35" s="182"/>
      <c r="E35" s="182"/>
      <c r="F35" s="120"/>
      <c r="G35" s="120"/>
      <c r="H35" s="121"/>
      <c r="I35" s="121"/>
      <c r="J35" s="121"/>
      <c r="K35" s="122"/>
      <c r="L35" s="121"/>
      <c r="M35" s="121"/>
      <c r="N35" s="121"/>
      <c r="O35" s="121"/>
      <c r="P35" s="122"/>
    </row>
    <row r="36" spans="1:16" s="109" customFormat="1" ht="14.4" x14ac:dyDescent="0.3">
      <c r="A36" s="178">
        <v>16</v>
      </c>
      <c r="B36" s="102"/>
      <c r="C36" s="151" t="s">
        <v>47</v>
      </c>
      <c r="D36" s="144" t="s">
        <v>48</v>
      </c>
      <c r="E36" s="183">
        <v>1</v>
      </c>
      <c r="F36" s="112"/>
      <c r="G36" s="112"/>
      <c r="H36" s="110"/>
      <c r="I36" s="110"/>
      <c r="J36" s="110"/>
      <c r="K36" s="111"/>
      <c r="L36" s="159"/>
      <c r="M36" s="159"/>
      <c r="N36" s="110"/>
      <c r="O36" s="110"/>
      <c r="P36" s="111"/>
    </row>
    <row r="37" spans="1:16" s="109" customFormat="1" ht="13.8" x14ac:dyDescent="0.3">
      <c r="A37" s="104">
        <v>17</v>
      </c>
      <c r="B37" s="102"/>
      <c r="C37" s="151" t="s">
        <v>43</v>
      </c>
      <c r="D37" s="144" t="s">
        <v>48</v>
      </c>
      <c r="E37" s="183">
        <v>1</v>
      </c>
      <c r="F37" s="112"/>
      <c r="G37" s="112"/>
      <c r="H37" s="110"/>
      <c r="I37" s="110"/>
      <c r="J37" s="110"/>
      <c r="K37" s="111"/>
      <c r="L37" s="159"/>
      <c r="M37" s="159"/>
      <c r="N37" s="110"/>
      <c r="O37" s="110"/>
      <c r="P37" s="111"/>
    </row>
    <row r="38" spans="1:16" ht="13.8" x14ac:dyDescent="0.3">
      <c r="A38" s="104">
        <v>18</v>
      </c>
      <c r="B38" s="102"/>
      <c r="C38" s="170" t="s">
        <v>80</v>
      </c>
      <c r="D38" s="144" t="s">
        <v>48</v>
      </c>
      <c r="E38" s="183">
        <v>1</v>
      </c>
      <c r="F38" s="112"/>
      <c r="G38" s="112"/>
      <c r="H38" s="110"/>
      <c r="I38" s="91"/>
      <c r="J38" s="91"/>
      <c r="K38" s="162"/>
      <c r="L38" s="159"/>
      <c r="M38" s="159"/>
      <c r="N38" s="91"/>
      <c r="O38" s="91"/>
      <c r="P38" s="162"/>
    </row>
    <row r="39" spans="1:16" ht="13.8" thickBot="1" x14ac:dyDescent="0.3">
      <c r="D39" s="61"/>
      <c r="E39" s="62"/>
      <c r="F39" s="8"/>
      <c r="G39" s="53"/>
      <c r="H39" s="63"/>
      <c r="I39" s="63"/>
      <c r="J39" s="63"/>
      <c r="K39" s="64" t="s">
        <v>62</v>
      </c>
      <c r="L39" s="158">
        <f>SUM(L16:L38)</f>
        <v>0</v>
      </c>
      <c r="M39" s="158">
        <f>SUM(M16:M38)</f>
        <v>0</v>
      </c>
      <c r="N39" s="123">
        <f>SUM(N16:N38)</f>
        <v>0</v>
      </c>
      <c r="O39" s="123">
        <f>SUM(O16:O38)</f>
        <v>0</v>
      </c>
      <c r="P39" s="123">
        <f>M39+N39+O39</f>
        <v>0</v>
      </c>
    </row>
    <row r="40" spans="1:16" x14ac:dyDescent="0.25">
      <c r="C40" s="4"/>
      <c r="D40" s="4"/>
      <c r="E40" s="4"/>
    </row>
    <row r="41" spans="1:16" x14ac:dyDescent="0.25">
      <c r="A41" s="235" t="s">
        <v>16</v>
      </c>
      <c r="B41" s="235"/>
      <c r="C41" s="41"/>
      <c r="D41" s="4"/>
      <c r="E41" s="83" t="s">
        <v>40</v>
      </c>
      <c r="F41" s="216"/>
      <c r="G41" s="216"/>
      <c r="H41" s="216"/>
      <c r="I41" s="216"/>
      <c r="J41" s="216"/>
      <c r="K41" s="4"/>
      <c r="L41" s="13"/>
      <c r="M41" s="13"/>
    </row>
    <row r="42" spans="1:16" x14ac:dyDescent="0.25">
      <c r="A42" s="180"/>
      <c r="B42" s="45"/>
      <c r="C42" s="82" t="s">
        <v>22</v>
      </c>
      <c r="D42" s="4"/>
      <c r="E42" s="81"/>
      <c r="F42" s="194" t="s">
        <v>22</v>
      </c>
      <c r="G42" s="194"/>
      <c r="H42" s="194"/>
      <c r="I42" s="194"/>
      <c r="J42" s="194"/>
      <c r="K42" s="4"/>
      <c r="L42" s="13"/>
      <c r="M42" s="13"/>
    </row>
    <row r="43" spans="1:16" x14ac:dyDescent="0.25">
      <c r="A43" s="181"/>
      <c r="B43" s="50"/>
      <c r="C43" s="80"/>
      <c r="D43" s="84"/>
      <c r="E43" s="84"/>
      <c r="F43" s="48"/>
      <c r="G43" s="48"/>
      <c r="H43" s="48"/>
    </row>
    <row r="44" spans="1:16" x14ac:dyDescent="0.25">
      <c r="A44" s="236" t="s">
        <v>32</v>
      </c>
      <c r="B44" s="236"/>
      <c r="C44" s="85"/>
      <c r="D44" s="81"/>
      <c r="E44" s="81"/>
      <c r="F44" s="49"/>
      <c r="G44" s="48"/>
      <c r="H44" s="48"/>
    </row>
    <row r="45" spans="1:16" x14ac:dyDescent="0.25">
      <c r="C45" s="4"/>
      <c r="D45" s="4"/>
      <c r="E45" s="4"/>
      <c r="F45" s="30"/>
      <c r="G45" s="15"/>
      <c r="H45" s="15"/>
    </row>
    <row r="47" spans="1:16" ht="13.8" x14ac:dyDescent="0.25">
      <c r="A47" s="208" t="s">
        <v>57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</row>
    <row r="48" spans="1:16" ht="13.8" x14ac:dyDescent="0.25">
      <c r="A48" s="208" t="s">
        <v>58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</row>
    <row r="49" spans="1:17" ht="13.8" x14ac:dyDescent="0.25">
      <c r="A49" s="208" t="s">
        <v>59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</row>
    <row r="50" spans="1:17" ht="14.4" x14ac:dyDescent="0.3">
      <c r="A50" s="187" t="s">
        <v>60</v>
      </c>
      <c r="B50" s="188"/>
      <c r="C50" s="188"/>
      <c r="D50" s="188"/>
      <c r="E50" s="188"/>
      <c r="F50" s="188"/>
      <c r="G50" s="188"/>
      <c r="H50" s="188"/>
      <c r="I50" s="206"/>
      <c r="J50" s="206"/>
      <c r="K50" s="206"/>
      <c r="L50" s="206"/>
      <c r="M50" s="206"/>
      <c r="N50" s="206"/>
      <c r="O50" s="206"/>
      <c r="P50" s="152"/>
    </row>
    <row r="51" spans="1:17" ht="14.4" x14ac:dyDescent="0.3">
      <c r="A51" s="207" t="s">
        <v>61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152"/>
    </row>
    <row r="56" spans="1:17" x14ac:dyDescent="0.25">
      <c r="Q56" s="22"/>
    </row>
  </sheetData>
  <mergeCells count="22">
    <mergeCell ref="A47:P47"/>
    <mergeCell ref="C6:P6"/>
    <mergeCell ref="A41:B41"/>
    <mergeCell ref="F41:J41"/>
    <mergeCell ref="F42:J42"/>
    <mergeCell ref="A44:B44"/>
    <mergeCell ref="A48:P48"/>
    <mergeCell ref="A49:P49"/>
    <mergeCell ref="A50:O50"/>
    <mergeCell ref="A51:O51"/>
    <mergeCell ref="D1:J1"/>
    <mergeCell ref="D3:J3"/>
    <mergeCell ref="L10:M10"/>
    <mergeCell ref="A13:A14"/>
    <mergeCell ref="B13:B14"/>
    <mergeCell ref="C13:C14"/>
    <mergeCell ref="D13:D14"/>
    <mergeCell ref="E13:E14"/>
    <mergeCell ref="F13:K13"/>
    <mergeCell ref="L13:P13"/>
    <mergeCell ref="C5:P5"/>
    <mergeCell ref="A2:P2"/>
  </mergeCells>
  <phoneticPr fontId="16" type="noConversion"/>
  <pageMargins left="1.1811023622047245" right="0.78740157480314965" top="1.1811023622047245" bottom="0.78740157480314965" header="0.78740157480314965" footer="0.39370078740157483"/>
  <pageSetup paperSize="9" scale="73" fitToHeight="0" orientation="landscape" r:id="rId1"/>
  <headerFooter>
    <oddFooter>&amp;RLapa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FD52-267A-4476-801C-3B29DD796F79}">
  <sheetPr codeName="Lapa4"/>
  <dimension ref="B1:F1"/>
  <sheetViews>
    <sheetView workbookViewId="0"/>
  </sheetViews>
  <sheetFormatPr defaultRowHeight="14.4" x14ac:dyDescent="0.3"/>
  <sheetData>
    <row r="1" spans="2:6" x14ac:dyDescent="0.3">
      <c r="B1" t="s">
        <v>54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Koptāme</vt:lpstr>
      <vt:lpstr>Kopsavilkums</vt:lpstr>
      <vt:lpstr>LOK_1 </vt:lpstr>
      <vt:lpstr>XYUSJDNAYGND</vt:lpstr>
      <vt:lpstr>Kopsavilkums!Drukas_apgabals</vt:lpstr>
      <vt:lpstr>Koptāme!Drukas_apgabals</vt:lpstr>
      <vt:lpstr>'LOK_1 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AVS</dc:subject>
  <dc:creator/>
  <cp:lastModifiedBy/>
  <dcterms:created xsi:type="dcterms:W3CDTF">2006-09-16T00:00:00Z</dcterms:created>
  <dcterms:modified xsi:type="dcterms:W3CDTF">2023-02-10T08:45:45Z</dcterms:modified>
</cp:coreProperties>
</file>