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Šī_darbgrāmata" defaultThemeVersion="124226"/>
  <xr:revisionPtr revIDLastSave="0" documentId="13_ncr:1_{FE8E32A6-1F28-4501-8537-CD5355003612}" xr6:coauthVersionLast="47" xr6:coauthVersionMax="47" xr10:uidLastSave="{00000000-0000-0000-0000-000000000000}"/>
  <bookViews>
    <workbookView xWindow="-120" yWindow="-120" windowWidth="29040" windowHeight="17640" tabRatio="1000" activeTab="2" xr2:uid="{00000000-000D-0000-FFFF-FFFF00000000}"/>
  </bookViews>
  <sheets>
    <sheet name="Koptāme" sheetId="7" r:id="rId1"/>
    <sheet name="Kopsavilkums" sheetId="6" r:id="rId2"/>
    <sheet name="LOK_1 " sheetId="11" r:id="rId3"/>
    <sheet name="XYUSJDNAYGND" sheetId="13" state="hidden" r:id="rId4"/>
  </sheets>
  <definedNames>
    <definedName name="_xlnm.Print_Area" localSheetId="1">Kopsavilkums!$A$1:$H$28</definedName>
    <definedName name="_xlnm.Print_Area" localSheetId="0">Koptāme!$A:$D</definedName>
    <definedName name="_xlnm.Print_Titles" localSheetId="2">'LOK_1 '!$12:$13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1" l="1"/>
  <c r="C5" i="6"/>
  <c r="C6" i="6"/>
  <c r="A2" i="11"/>
  <c r="C14" i="6" s="1"/>
  <c r="C5" i="11" l="1"/>
  <c r="C2" i="6"/>
  <c r="L46" i="11" l="1"/>
  <c r="H14" i="6" s="1"/>
  <c r="N46" i="11"/>
  <c r="F14" i="6" s="1"/>
  <c r="O46" i="11"/>
  <c r="G14" i="6" s="1"/>
  <c r="M46" i="11" l="1"/>
  <c r="P46" i="11" s="1"/>
  <c r="N9" i="11" s="1"/>
  <c r="H15" i="6"/>
  <c r="F15" i="6"/>
  <c r="G15" i="6"/>
  <c r="E14" i="6" l="1"/>
  <c r="D14" i="6" s="1"/>
  <c r="E15" i="6" l="1"/>
  <c r="D15" i="6"/>
  <c r="D19" i="6" s="1"/>
  <c r="D15" i="7" s="1"/>
  <c r="D16" i="7" s="1"/>
  <c r="D17" i="7" s="1"/>
</calcChain>
</file>

<file path=xl/sharedStrings.xml><?xml version="1.0" encoding="utf-8"?>
<sst xmlns="http://schemas.openxmlformats.org/spreadsheetml/2006/main" count="152" uniqueCount="97">
  <si>
    <t>LOKĀLĀ TĀME Nr.1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</si>
  <si>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</si>
  <si>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</si>
  <si>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</si>
  <si>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</si>
  <si>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</si>
  <si>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</si>
  <si>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</si>
  <si>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</si>
  <si>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Kods, tāmes Nr.</t>
  </si>
  <si>
    <t>Darba veids vai konstruktīvā elementa nosaukums</t>
  </si>
  <si>
    <t>Tai skaitā</t>
  </si>
  <si>
    <t>Kopā</t>
  </si>
  <si>
    <t>PAVISAM KOPĀ</t>
  </si>
  <si>
    <t>Objekta nosaukums</t>
  </si>
  <si>
    <t>Kods</t>
  </si>
  <si>
    <t>Sastādija</t>
  </si>
  <si>
    <t>Darba alga (euro)</t>
  </si>
  <si>
    <t>Mehānismi (euro)</t>
  </si>
  <si>
    <t>Kopā (euro)</t>
  </si>
  <si>
    <t>Summa (euro)</t>
  </si>
  <si>
    <t>Tāme sastādīta  ______. gada tirgus cenās, pamatojoties uz  ______ daļas rasējumiem</t>
  </si>
  <si>
    <t>(paraksts un tā atšifrējums, datums)</t>
  </si>
  <si>
    <t>Tāme sastādīta ______. gada ___ . ____________</t>
  </si>
  <si>
    <t xml:space="preserve">t.sk. darba aizsardzība </t>
  </si>
  <si>
    <t>Tāmes izmaksas (euro)</t>
  </si>
  <si>
    <t>Objekta izmaksas (euro)</t>
  </si>
  <si>
    <t>Darba samaksas likme (euro/h)</t>
  </si>
  <si>
    <t>1.</t>
  </si>
  <si>
    <t>LOK_1</t>
  </si>
  <si>
    <t>(Darba veids vai konstruktīvā elementa nosaukums)</t>
  </si>
  <si>
    <t xml:space="preserve">Sertifikāta Nr.: </t>
  </si>
  <si>
    <t>Sertifikāta Nr.</t>
  </si>
  <si>
    <t>Kopsavilkuma aprēķini par darbu vai konstruktīvo elementu veidiem</t>
  </si>
  <si>
    <t xml:space="preserve">                                                Peļņa (      % )</t>
  </si>
  <si>
    <t xml:space="preserve"> Virs izdevumi (      % )</t>
  </si>
  <si>
    <t xml:space="preserve"> ______. gada ___ . ____________</t>
  </si>
  <si>
    <t>Z.v.</t>
  </si>
  <si>
    <t>APSTIPRINU</t>
  </si>
  <si>
    <t>(pasūtītāja paraksts un tā atšifrējums)</t>
  </si>
  <si>
    <t>Pārbaudīja</t>
  </si>
  <si>
    <t>PVN 21%</t>
  </si>
  <si>
    <t>PAVISAM BŪVNIECĪBAS IZMAKSAS</t>
  </si>
  <si>
    <t>Izpilddokumentācijas sagatavošana</t>
  </si>
  <si>
    <t xml:space="preserve">Tāmes izmaksas </t>
  </si>
  <si>
    <t>euro</t>
  </si>
  <si>
    <t>Nobeiguma darbi un darbu nodošana- pieņemšana</t>
  </si>
  <si>
    <t>Palaišanas un ieregulēšanas darbi</t>
  </si>
  <si>
    <t>kompl.</t>
  </si>
  <si>
    <t xml:space="preserve">Būves nosaukums: </t>
  </si>
  <si>
    <t>Iepirkuma id Nr. :</t>
  </si>
  <si>
    <t>Būves nosaukums: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</si>
  <si>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</si>
  <si>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 xml:space="preserve">Objekta adrese: </t>
  </si>
  <si>
    <t>Būvizstrādājumi (euro)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</si>
  <si>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</si>
  <si>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darba alga”.</t>
  </si>
  <si>
    <t>3. Finanšu piedāvājumā katras pozīcijas darba algas, būvizstrādājumu un mehānismu kopējās izmaksas aprēķinu jāveic pēc formulas “kopējais apjoms x vienības izmaksas”.</t>
  </si>
  <si>
    <t>4. Finanšu piedāvājumā jāiekļauj darbaspēka, materiālu, iekārtu, aprīkojuma un visu citu iespējamo Darbu izpildes izdevumu izmaksas.</t>
  </si>
  <si>
    <t>5. Pretendents nav tiesīgs Finanšu piedāvājuma tāmi papildināt ar jaunām izmaksu pozīcijām vai dzēst esošās izmaksu pozīcijas.</t>
  </si>
  <si>
    <t>Tiešās izmaksas kopā, tai skaitā darba devēja sociālais nodoklis 23.59%:</t>
  </si>
  <si>
    <t>Darbu koptāme</t>
  </si>
  <si>
    <t>iekļauta</t>
  </si>
  <si>
    <r>
      <t xml:space="preserve">Par kopējo summu, </t>
    </r>
    <r>
      <rPr>
        <i/>
        <sz val="11"/>
        <rFont val="Times New Roman"/>
        <family val="1"/>
        <charset val="186"/>
      </rPr>
      <t>euro</t>
    </r>
    <r>
      <rPr>
        <sz val="11"/>
        <rFont val="Times New Roman"/>
        <family val="1"/>
        <charset val="186"/>
      </rPr>
      <t xml:space="preserve">: </t>
    </r>
  </si>
  <si>
    <r>
      <t xml:space="preserve">Kopējā darbietilpība, </t>
    </r>
    <r>
      <rPr>
        <i/>
        <sz val="11"/>
        <rFont val="Times New Roman"/>
        <family val="1"/>
        <charset val="186"/>
      </rPr>
      <t>c/h</t>
    </r>
    <r>
      <rPr>
        <sz val="11"/>
        <rFont val="Times New Roman"/>
        <family val="1"/>
        <charset val="186"/>
      </rPr>
      <t>:</t>
    </r>
  </si>
  <si>
    <t>gab.</t>
  </si>
  <si>
    <t>Kabeļu un vadu ierīkošanā</t>
  </si>
  <si>
    <t>Elektromontāžas darbi un materiāli</t>
  </si>
  <si>
    <t xml:space="preserve">Lietotāju apmācības </t>
  </si>
  <si>
    <t xml:space="preserve">Iepirkuma nosaukums: </t>
  </si>
  <si>
    <t>Nr.RŪ-2023/27</t>
  </si>
  <si>
    <t xml:space="preserve">Filtrpreses vadības procesa PLC kontrolieru piegāde un uzstādīšana </t>
  </si>
  <si>
    <t>Bauskas iela 209, Rīgā</t>
  </si>
  <si>
    <t>ET 200MP, IM 155-5 PN ST, vai ekvivalents</t>
  </si>
  <si>
    <t>CPU 1511-1PN, 150KB Program, 1MB Data, vai ekvivalents</t>
  </si>
  <si>
    <t>S7-1500, DI 16x24VDC BA, vai ekvivalents</t>
  </si>
  <si>
    <t>S7-1500, DI 32x24VDC BA, vai ekvivalents</t>
  </si>
  <si>
    <t>S7-1500, DQ 8x24VDC/2A HF, vai ekvivalents</t>
  </si>
  <si>
    <t>S7-1500, DQ 16x24VDC/0.5A BA, vai ekvivalents</t>
  </si>
  <si>
    <t>S7-1500, AI 4x U/I/RTD/TC/AQ 2x U/I ST, vai ekvivalents</t>
  </si>
  <si>
    <t>Frontconnector Push-in (35mm Mod.), vai ekvivalents</t>
  </si>
  <si>
    <t>SIMATIC S7 Memory Card, 12 MB, vai ekvivalents</t>
  </si>
  <si>
    <t>SIMATIC HMI KTP900 Basic, vai ekvivalents</t>
  </si>
  <si>
    <t>CPU 1516-3 PN/DP, 1MB Prog., 5MB Data, vai ekvivalents</t>
  </si>
  <si>
    <t>S7-1500, DQ 32x24VDC/0.5A BA, vai ekvivalents</t>
  </si>
  <si>
    <t>S7-1500, AI 8xU/I/RTD/TC ST, vai ekvivalents</t>
  </si>
  <si>
    <t>Communication processor CP 1542-5, vai ekvivalents</t>
  </si>
  <si>
    <t>Frontconnector Screw Type (35mm Mod.), vai ekvivalents</t>
  </si>
  <si>
    <t>SIMATIC S7 Memory Card, 256 MB, vai ekvivalents</t>
  </si>
  <si>
    <t>Iekārtas un materiāli SIMATIC S7-1500 (PLC 3.1)</t>
  </si>
  <si>
    <t>Iekārtas un materiāli SIMATIC S7-1500 (PLC 3.2)</t>
  </si>
  <si>
    <t xml:space="preserve">Iekārtas programmēšanas un konfigurēšanas darbi </t>
  </si>
  <si>
    <t>Jauno PLC (ieskaitot procesoru, HMI, ieeju/izeju un komunikāciju u.c. blokus) montāža esošajā automātikas sadalnē., komplekta ar nepieciešamiem montāžas materiāliem.</t>
  </si>
  <si>
    <t>Jauna HMI SIMATIC HMI KTP900 Basic  paneļa programmēšanā</t>
  </si>
  <si>
    <t>Esošo SIMATIC S7-300 PLC programmas migrācijā uz jaunajiem SIMATIC S7-1500 PLC, pilnībā saglabājot esošo iekārtu vadības algoritmu, programmas atkļūdošana</t>
  </si>
  <si>
    <t xml:space="preserve">Esošas vadības sistēmas Siemens WinCC konfigurēšanā 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</si>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</sst>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</cellStyleXfs>
  <cellXfs count="240">
    <xf numFmtId="0" fontId="0" fillId="0" borderId="0" xfId="0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Alignment="1">
      <alignment vertical="top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2" applyFont="1" applyFill="1" applyAlignment="1"/>
    <xf numFmtId="0" fontId="2" fillId="0" borderId="0" xfId="12" applyFont="1" applyAlignment="1"/>
    <xf numFmtId="0" fontId="2" fillId="0" borderId="0" xfId="12" applyFont="1" applyAlignment="1">
      <alignment wrapText="1"/>
    </xf>
    <xf numFmtId="0" fontId="2" fillId="0" borderId="0" xfId="12" applyFont="1" applyFill="1" applyAlignment="1">
      <alignment horizont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vertical="top" wrapText="1"/>
    </xf>
    <xf numFmtId="2" fontId="2" fillId="0" borderId="0" xfId="0" applyNumberFormat="1" applyFont="1" applyFill="1" applyAlignment="1">
      <alignment horizontal="center" vertical="top"/>
    </xf>
    <xf numFmtId="0" fontId="2" fillId="0" borderId="0" xfId="0" applyFont="1" applyBorder="1"/>
    <xf numFmtId="0" fontId="2" fillId="0" borderId="0" xfId="12" applyFont="1" applyBorder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horizontal="right" vertical="top" wrapText="1"/>
    </xf>
    <xf numFmtId="0" fontId="8" fillId="0" borderId="0" xfId="12" applyFont="1" applyFill="1" applyBorder="1" applyAlignment="1">
      <alignment vertical="center"/>
    </xf>
    <xf numFmtId="2" fontId="2" fillId="0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Alignment="1">
      <alignment vertical="top" wrapText="1"/>
    </xf>
    <xf numFmtId="0" fontId="2" fillId="0" borderId="0" xfId="11" applyFont="1" applyAlignment="1"/>
    <xf numFmtId="0" fontId="2" fillId="0" borderId="1" xfId="12" applyFont="1" applyFill="1" applyBorder="1" applyAlignment="1">
      <alignment horizontal="center"/>
    </xf>
    <xf numFmtId="0" fontId="8" fillId="0" borderId="0" xfId="12" applyFont="1" applyFill="1" applyBorder="1" applyAlignment="1">
      <alignment horizontal="center" vertical="center"/>
    </xf>
    <xf numFmtId="0" fontId="15" fillId="0" borderId="0" xfId="20" applyFont="1" applyAlignment="1">
      <alignment vertical="center"/>
    </xf>
    <xf numFmtId="0" fontId="2" fillId="0" borderId="0" xfId="12" applyFont="1" applyFill="1" applyBorder="1" applyAlignment="1"/>
    <xf numFmtId="0" fontId="2" fillId="0" borderId="0" xfId="11" applyFont="1" applyAlignment="1">
      <alignment horizontal="left"/>
    </xf>
    <xf numFmtId="2" fontId="8" fillId="0" borderId="0" xfId="12" applyNumberFormat="1" applyFont="1" applyFill="1" applyAlignment="1">
      <alignment vertical="center"/>
    </xf>
    <xf numFmtId="2" fontId="2" fillId="0" borderId="0" xfId="12" applyNumberFormat="1" applyFont="1" applyFill="1" applyAlignment="1">
      <alignment horizontal="center" vertical="center"/>
    </xf>
    <xf numFmtId="2" fontId="2" fillId="0" borderId="0" xfId="12" applyNumberFormat="1" applyFont="1" applyFill="1" applyAlignment="1"/>
    <xf numFmtId="2" fontId="2" fillId="0" borderId="0" xfId="12" applyNumberFormat="1" applyFont="1" applyFill="1" applyAlignment="1">
      <alignment horizontal="center"/>
    </xf>
    <xf numFmtId="0" fontId="2" fillId="0" borderId="0" xfId="19" applyFont="1" applyAlignment="1">
      <alignment horizontal="left"/>
    </xf>
    <xf numFmtId="0" fontId="15" fillId="0" borderId="0" xfId="20" applyFont="1" applyBorder="1" applyAlignment="1">
      <alignment vertical="center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/>
    <xf numFmtId="0" fontId="3" fillId="0" borderId="0" xfId="12" applyFont="1" applyFill="1" applyAlignment="1">
      <alignment vertical="center"/>
    </xf>
    <xf numFmtId="0" fontId="2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2" fontId="11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2" fontId="7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vertical="top" wrapText="1"/>
    </xf>
    <xf numFmtId="2" fontId="11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2" fontId="7" fillId="0" borderId="0" xfId="12" applyNumberFormat="1" applyFont="1" applyFill="1" applyAlignment="1">
      <alignment vertical="center"/>
    </xf>
    <xf numFmtId="0" fontId="7" fillId="0" borderId="0" xfId="0" applyFont="1" applyFill="1" applyAlignment="1">
      <alignment horizontal="center" vertical="top" wrapText="1"/>
    </xf>
    <xf numFmtId="2" fontId="7" fillId="0" borderId="0" xfId="12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Fill="1" applyAlignment="1">
      <alignment vertical="top"/>
    </xf>
    <xf numFmtId="2" fontId="11" fillId="0" borderId="0" xfId="0" applyNumberFormat="1" applyFont="1" applyFill="1" applyAlignment="1">
      <alignment horizontal="left" vertical="top"/>
    </xf>
    <xf numFmtId="0" fontId="2" fillId="0" borderId="0" xfId="12" applyFont="1" applyFill="1" applyBorder="1" applyAlignment="1">
      <alignment horizontal="center"/>
    </xf>
    <xf numFmtId="0" fontId="13" fillId="0" borderId="0" xfId="12" applyFont="1" applyFill="1" applyBorder="1" applyAlignment="1">
      <alignment vertical="center"/>
    </xf>
    <xf numFmtId="0" fontId="13" fillId="0" borderId="0" xfId="12" applyFont="1" applyFill="1" applyBorder="1" applyAlignment="1">
      <alignment horizontal="center" vertical="center"/>
    </xf>
    <xf numFmtId="0" fontId="2" fillId="0" borderId="0" xfId="11" applyFont="1" applyAlignment="1">
      <alignment horizontal="right"/>
    </xf>
    <xf numFmtId="2" fontId="2" fillId="0" borderId="0" xfId="12" applyNumberFormat="1" applyFont="1" applyFill="1" applyBorder="1" applyAlignment="1">
      <alignment horizontal="center"/>
    </xf>
    <xf numFmtId="0" fontId="13" fillId="0" borderId="1" xfId="12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0" xfId="12" applyFont="1" applyFill="1" applyAlignment="1">
      <alignment horizontal="center" vertical="center"/>
    </xf>
    <xf numFmtId="0" fontId="11" fillId="0" borderId="0" xfId="0" applyFont="1" applyFill="1" applyAlignment="1">
      <alignment vertical="top"/>
    </xf>
    <xf numFmtId="17" fontId="11" fillId="0" borderId="0" xfId="0" applyNumberFormat="1" applyFont="1" applyFill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2" xfId="13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horizontal="center" vertical="top"/>
    </xf>
    <xf numFmtId="2" fontId="3" fillId="0" borderId="10" xfId="0" applyNumberFormat="1" applyFont="1" applyFill="1" applyBorder="1" applyAlignment="1">
      <alignment vertical="top"/>
    </xf>
    <xf numFmtId="0" fontId="14" fillId="0" borderId="2" xfId="13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 vertical="center" textRotation="90" wrapText="1"/>
    </xf>
    <xf numFmtId="0" fontId="2" fillId="0" borderId="2" xfId="13" applyNumberFormat="1" applyFont="1" applyFill="1" applyBorder="1" applyAlignment="1">
      <alignment horizontal="center" vertical="center"/>
    </xf>
    <xf numFmtId="0" fontId="10" fillId="0" borderId="2" xfId="13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2" fontId="2" fillId="2" borderId="21" xfId="0" applyNumberFormat="1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top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vertical="top"/>
    </xf>
    <xf numFmtId="2" fontId="3" fillId="2" borderId="15" xfId="0" applyNumberFormat="1" applyFont="1" applyFill="1" applyBorder="1" applyAlignment="1">
      <alignment horizontal="center" vertical="center" textRotation="90" wrapText="1"/>
    </xf>
    <xf numFmtId="2" fontId="2" fillId="2" borderId="7" xfId="0" applyNumberFormat="1" applyFont="1" applyFill="1" applyBorder="1" applyAlignment="1">
      <alignment vertical="top" wrapText="1"/>
    </xf>
    <xf numFmtId="2" fontId="2" fillId="2" borderId="9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textRotation="90" wrapText="1"/>
    </xf>
    <xf numFmtId="2" fontId="3" fillId="2" borderId="2" xfId="0" applyNumberFormat="1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/>
    <xf numFmtId="0" fontId="3" fillId="2" borderId="24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right" vertical="center"/>
    </xf>
    <xf numFmtId="2" fontId="2" fillId="0" borderId="12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 textRotation="90" wrapText="1"/>
    </xf>
    <xf numFmtId="2" fontId="2" fillId="0" borderId="16" xfId="0" applyNumberFormat="1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righ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right" vertical="top" wrapText="1"/>
    </xf>
    <xf numFmtId="2" fontId="3" fillId="2" borderId="9" xfId="0" applyNumberFormat="1" applyFont="1" applyFill="1" applyBorder="1" applyAlignment="1">
      <alignment vertical="top" wrapText="1"/>
    </xf>
    <xf numFmtId="2" fontId="2" fillId="0" borderId="16" xfId="0" applyNumberFormat="1" applyFont="1" applyFill="1" applyBorder="1" applyAlignment="1">
      <alignment horizontal="right" vertical="center" wrapText="1"/>
    </xf>
    <xf numFmtId="2" fontId="2" fillId="0" borderId="6" xfId="0" applyNumberFormat="1" applyFont="1" applyFill="1" applyBorder="1" applyAlignment="1">
      <alignment horizontal="right" vertical="center"/>
    </xf>
    <xf numFmtId="2" fontId="3" fillId="2" borderId="32" xfId="0" applyNumberFormat="1" applyFont="1" applyFill="1" applyBorder="1" applyAlignment="1">
      <alignment horizontal="right" vertical="top" wrapText="1"/>
    </xf>
    <xf numFmtId="2" fontId="3" fillId="2" borderId="33" xfId="0" applyNumberFormat="1" applyFont="1" applyFill="1" applyBorder="1" applyAlignment="1">
      <alignment horizontal="right" vertical="top" wrapText="1"/>
    </xf>
    <xf numFmtId="2" fontId="3" fillId="2" borderId="34" xfId="0" applyNumberFormat="1" applyFont="1" applyFill="1" applyBorder="1" applyAlignment="1">
      <alignment horizontal="right" vertical="top" wrapText="1"/>
    </xf>
    <xf numFmtId="2" fontId="2" fillId="0" borderId="10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44" fontId="18" fillId="2" borderId="2" xfId="28" applyFont="1" applyFill="1" applyBorder="1" applyAlignment="1">
      <alignment horizontal="center" vertical="center" wrapText="1"/>
    </xf>
    <xf numFmtId="44" fontId="20" fillId="0" borderId="2" xfId="0" applyNumberFormat="1" applyFont="1" applyBorder="1" applyAlignment="1">
      <alignment horizontal="center" vertical="center" wrapText="1"/>
    </xf>
    <xf numFmtId="0" fontId="21" fillId="0" borderId="2" xfId="28" applyNumberFormat="1" applyFont="1" applyFill="1" applyBorder="1" applyAlignment="1">
      <alignment horizontal="center" vertical="center" wrapText="1"/>
    </xf>
    <xf numFmtId="44" fontId="22" fillId="2" borderId="2" xfId="28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" fillId="2" borderId="2" xfId="13" applyNumberFormat="1" applyFont="1" applyFill="1" applyBorder="1" applyAlignment="1">
      <alignment horizontal="center" vertical="center"/>
    </xf>
    <xf numFmtId="0" fontId="14" fillId="2" borderId="2" xfId="13" applyFont="1" applyFill="1" applyBorder="1" applyAlignment="1">
      <alignment horizontal="center"/>
    </xf>
    <xf numFmtId="44" fontId="21" fillId="0" borderId="2" xfId="0" applyNumberFormat="1" applyFont="1" applyBorder="1" applyAlignment="1">
      <alignment horizontal="center" vertical="center" wrapText="1"/>
    </xf>
    <xf numFmtId="44" fontId="20" fillId="0" borderId="2" xfId="0" applyNumberFormat="1" applyFont="1" applyBorder="1" applyAlignment="1">
      <alignment horizontal="left" vertical="center" wrapText="1"/>
    </xf>
    <xf numFmtId="0" fontId="7" fillId="0" borderId="0" xfId="14" applyFont="1"/>
    <xf numFmtId="0" fontId="7" fillId="0" borderId="0" xfId="0" applyNumberFormat="1" applyFont="1" applyFill="1" applyAlignment="1">
      <alignment horizontal="left" vertical="top" wrapText="1"/>
    </xf>
    <xf numFmtId="0" fontId="24" fillId="0" borderId="2" xfId="13" applyFont="1" applyFill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25" fillId="0" borderId="0" xfId="0" applyFont="1" applyFill="1"/>
    <xf numFmtId="2" fontId="2" fillId="0" borderId="0" xfId="0" applyNumberFormat="1" applyFont="1" applyAlignment="1">
      <alignment vertical="top"/>
    </xf>
    <xf numFmtId="2" fontId="3" fillId="2" borderId="20" xfId="0" applyNumberFormat="1" applyFont="1" applyFill="1" applyBorder="1"/>
    <xf numFmtId="2" fontId="2" fillId="0" borderId="2" xfId="0" applyNumberFormat="1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/>
    </xf>
    <xf numFmtId="0" fontId="2" fillId="0" borderId="0" xfId="12" applyFont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2" fontId="26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right" vertical="top" wrapText="1"/>
    </xf>
    <xf numFmtId="0" fontId="7" fillId="0" borderId="0" xfId="0" applyNumberFormat="1" applyFont="1" applyFill="1" applyAlignment="1">
      <alignment horizontal="left" vertical="top" wrapText="1"/>
    </xf>
    <xf numFmtId="44" fontId="19" fillId="3" borderId="2" xfId="28" applyFont="1" applyFill="1" applyBorder="1" applyAlignment="1">
      <alignment horizontal="left" vertical="center" wrapText="1"/>
    </xf>
    <xf numFmtId="44" fontId="19" fillId="3" borderId="2" xfId="0" applyNumberFormat="1" applyFont="1" applyFill="1" applyBorder="1" applyAlignment="1">
      <alignment horizontal="left" vertical="center" wrapText="1"/>
    </xf>
    <xf numFmtId="44" fontId="21" fillId="3" borderId="2" xfId="0" applyNumberFormat="1" applyFont="1" applyFill="1" applyBorder="1" applyAlignment="1">
      <alignment horizontal="left" vertical="center" wrapText="1"/>
    </xf>
    <xf numFmtId="44" fontId="23" fillId="2" borderId="2" xfId="0" applyNumberFormat="1" applyFont="1" applyFill="1" applyBorder="1" applyAlignment="1">
      <alignment vertical="center" wrapText="1"/>
    </xf>
    <xf numFmtId="44" fontId="20" fillId="3" borderId="2" xfId="0" applyNumberFormat="1" applyFont="1" applyFill="1" applyBorder="1" applyAlignment="1">
      <alignment horizontal="left" vertical="center" wrapText="1"/>
    </xf>
    <xf numFmtId="44" fontId="23" fillId="2" borderId="2" xfId="0" applyNumberFormat="1" applyFont="1" applyFill="1" applyBorder="1" applyAlignment="1">
      <alignment vertical="center"/>
    </xf>
    <xf numFmtId="0" fontId="3" fillId="2" borderId="2" xfId="13" applyFont="1" applyFill="1" applyBorder="1" applyAlignment="1">
      <alignment horizontal="center"/>
    </xf>
    <xf numFmtId="0" fontId="7" fillId="0" borderId="0" xfId="0" applyNumberFormat="1" applyFont="1" applyFill="1" applyAlignment="1">
      <alignment horizontal="center" vertical="top"/>
    </xf>
    <xf numFmtId="0" fontId="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horizontal="left" vertical="top"/>
    </xf>
    <xf numFmtId="0" fontId="21" fillId="0" borderId="2" xfId="0" quotePrefix="1" applyNumberFormat="1" applyFont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/>
    </xf>
    <xf numFmtId="0" fontId="20" fillId="0" borderId="2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 vertical="top"/>
    </xf>
    <xf numFmtId="0" fontId="2" fillId="0" borderId="0" xfId="11" applyNumberFormat="1" applyFont="1" applyAlignment="1">
      <alignment horizontal="left"/>
    </xf>
    <xf numFmtId="0" fontId="2" fillId="0" borderId="0" xfId="19" applyNumberFormat="1" applyFont="1" applyAlignment="1">
      <alignment horizontal="left"/>
    </xf>
    <xf numFmtId="44" fontId="20" fillId="2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0" borderId="36" xfId="0" applyFont="1" applyFill="1" applyBorder="1"/>
    <xf numFmtId="0" fontId="2" fillId="3" borderId="37" xfId="0" applyFont="1" applyFill="1" applyBorder="1"/>
    <xf numFmtId="0" fontId="21" fillId="2" borderId="2" xfId="0" quotePrefix="1" applyNumberFormat="1" applyFont="1" applyFill="1" applyBorder="1" applyAlignment="1">
      <alignment horizontal="center" vertical="center" wrapText="1"/>
    </xf>
    <xf numFmtId="44" fontId="20" fillId="2" borderId="2" xfId="0" applyNumberFormat="1" applyFont="1" applyFill="1" applyBorder="1" applyAlignment="1">
      <alignment horizontal="center" vertical="center" wrapText="1"/>
    </xf>
    <xf numFmtId="0" fontId="21" fillId="2" borderId="2" xfId="28" applyNumberFormat="1" applyFont="1" applyFill="1" applyBorder="1" applyAlignment="1">
      <alignment horizontal="center" vertical="center" wrapText="1"/>
    </xf>
    <xf numFmtId="44" fontId="23" fillId="2" borderId="2" xfId="28" applyFont="1" applyFill="1" applyBorder="1" applyAlignment="1">
      <alignment horizontal="left" vertical="center" wrapText="1"/>
    </xf>
    <xf numFmtId="44" fontId="27" fillId="2" borderId="2" xfId="28" applyFont="1" applyFill="1" applyBorder="1" applyAlignment="1">
      <alignment horizontal="left" vertical="center" wrapText="1"/>
    </xf>
    <xf numFmtId="0" fontId="7" fillId="0" borderId="32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0" fontId="13" fillId="0" borderId="18" xfId="1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29" applyFont="1" applyAlignment="1">
      <alignment horizontal="left" vertical="top" wrapText="1"/>
    </xf>
    <xf numFmtId="0" fontId="20" fillId="0" borderId="0" xfId="14" applyFont="1" applyAlignment="1">
      <alignment horizontal="left" vertical="top" wrapText="1"/>
    </xf>
    <xf numFmtId="0" fontId="3" fillId="2" borderId="13" xfId="0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8" fillId="0" borderId="0" xfId="12" applyFont="1" applyFill="1" applyBorder="1" applyAlignment="1">
      <alignment horizontal="center" vertical="center"/>
    </xf>
    <xf numFmtId="0" fontId="2" fillId="0" borderId="1" xfId="12" applyFont="1" applyBorder="1" applyAlignment="1">
      <alignment horizontal="center" wrapText="1"/>
    </xf>
    <xf numFmtId="0" fontId="2" fillId="0" borderId="0" xfId="11" applyFont="1" applyAlignment="1">
      <alignment horizontal="right"/>
    </xf>
    <xf numFmtId="0" fontId="15" fillId="0" borderId="0" xfId="20" applyFont="1" applyBorder="1" applyAlignment="1">
      <alignment horizontal="right" vertical="center"/>
    </xf>
    <xf numFmtId="2" fontId="3" fillId="2" borderId="8" xfId="0" applyNumberFormat="1" applyFont="1" applyFill="1" applyBorder="1" applyAlignment="1">
      <alignment horizontal="center" vertical="center" textRotation="90" wrapText="1"/>
    </xf>
    <xf numFmtId="2" fontId="3" fillId="2" borderId="31" xfId="0" applyNumberFormat="1" applyFont="1" applyFill="1" applyBorder="1" applyAlignment="1">
      <alignment horizontal="center" vertical="center" textRotation="90" wrapText="1"/>
    </xf>
    <xf numFmtId="2" fontId="3" fillId="2" borderId="26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 textRotation="90" wrapText="1"/>
    </xf>
    <xf numFmtId="2" fontId="3" fillId="2" borderId="19" xfId="0" applyNumberFormat="1" applyFont="1" applyFill="1" applyBorder="1" applyAlignment="1">
      <alignment horizontal="center" vertical="center" textRotation="90" wrapText="1"/>
    </xf>
    <xf numFmtId="2" fontId="11" fillId="0" borderId="0" xfId="0" applyNumberFormat="1" applyFont="1" applyFill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25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0" fillId="0" borderId="0" xfId="0"/>
    <xf numFmtId="0" fontId="7" fillId="0" borderId="0" xfId="14" applyFont="1"/>
    <xf numFmtId="0" fontId="7" fillId="0" borderId="0" xfId="0" applyFont="1" applyAlignment="1">
      <alignment horizontal="left" wrapText="1"/>
    </xf>
    <xf numFmtId="0" fontId="2" fillId="0" borderId="0" xfId="11" applyFont="1" applyAlignment="1">
      <alignment horizontal="left"/>
    </xf>
    <xf numFmtId="0" fontId="15" fillId="0" borderId="0" xfId="20" applyFont="1" applyBorder="1" applyAlignment="1">
      <alignment horizontal="left" vertical="center"/>
    </xf>
    <xf numFmtId="0" fontId="13" fillId="0" borderId="0" xfId="12" applyFont="1" applyFill="1" applyAlignment="1">
      <alignment horizontal="center" vertical="center"/>
    </xf>
    <xf numFmtId="2" fontId="3" fillId="0" borderId="0" xfId="0" applyNumberFormat="1" applyFont="1" applyAlignment="1">
      <alignment horizontal="left" vertical="top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2" fontId="3" fillId="2" borderId="2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</cellXfs>
  <cellStyles count="30">
    <cellStyle name="Comma 2" xfId="1" xr:uid="{00000000-0005-0000-0000-000000000000}"/>
    <cellStyle name="Comma 2 2" xfId="2" xr:uid="{00000000-0005-0000-0000-000001000000}"/>
    <cellStyle name="Comma 2 2 2" xfId="22" xr:uid="{B9C1DB56-AC81-472D-8B8C-BDAE055321A2}"/>
    <cellStyle name="Comma 2 3" xfId="21" xr:uid="{78DCF951-553B-42A6-AA1F-88C7F5C93799}"/>
    <cellStyle name="Excel Built-in Normal_DOP" xfId="3" xr:uid="{00000000-0005-0000-0000-000002000000}"/>
    <cellStyle name="Komats 2" xfId="4" xr:uid="{00000000-0005-0000-0000-000003000000}"/>
    <cellStyle name="Komats 2 2" xfId="23" xr:uid="{A3882ADA-9BDA-4004-998B-310F5393894A}"/>
    <cellStyle name="Komats 3" xfId="5" xr:uid="{00000000-0005-0000-0000-000004000000}"/>
    <cellStyle name="Komats 3 2" xfId="24" xr:uid="{6B0BDCB2-6948-4035-A895-7AD0E33248D8}"/>
    <cellStyle name="Komats 4" xfId="6" xr:uid="{00000000-0005-0000-0000-000005000000}"/>
    <cellStyle name="Komats 4 2" xfId="25" xr:uid="{F800AF14-827C-41E9-85B9-D8EC7BA23898}"/>
    <cellStyle name="Normal 10" xfId="7" xr:uid="{00000000-0005-0000-0000-000007000000}"/>
    <cellStyle name="Normal 2" xfId="8" xr:uid="{00000000-0005-0000-0000-000008000000}"/>
    <cellStyle name="Normal 2 2 2" xfId="9" xr:uid="{00000000-0005-0000-0000-000009000000}"/>
    <cellStyle name="Normal 4" xfId="10" xr:uid="{00000000-0005-0000-0000-00000A000000}"/>
    <cellStyle name="Normal_Rezekne_teplouzel" xfId="11" xr:uid="{00000000-0005-0000-0000-00000B000000}"/>
    <cellStyle name="Normal_Tames_sask_ar_Not_1014" xfId="12" xr:uid="{00000000-0005-0000-0000-00000C000000}"/>
    <cellStyle name="Parasts" xfId="0" builtinId="0"/>
    <cellStyle name="Parasts 2" xfId="13" xr:uid="{00000000-0005-0000-0000-00000D000000}"/>
    <cellStyle name="Parasts 2 2" xfId="26" xr:uid="{7B8D6BDF-D85E-4EC5-BB30-B5171420835F}"/>
    <cellStyle name="Parasts 3" xfId="14" xr:uid="{00000000-0005-0000-0000-00000E000000}"/>
    <cellStyle name="Percent 2" xfId="15" xr:uid="{00000000-0005-0000-0000-00000F000000}"/>
    <cellStyle name="Procenti 2" xfId="16" xr:uid="{00000000-0005-0000-0000-000010000000}"/>
    <cellStyle name="Procenti 2 2" xfId="27" xr:uid="{9C99421D-1A18-4C50-8068-EFBBC347EBC0}"/>
    <cellStyle name="Procenti 3" xfId="17" xr:uid="{00000000-0005-0000-0000-000011000000}"/>
    <cellStyle name="Style 1" xfId="18" xr:uid="{00000000-0005-0000-0000-000012000000}"/>
    <cellStyle name="Style 1 3 2" xfId="29" xr:uid="{35E88D80-AC0D-44D7-B2FC-7A53C884A93B}"/>
    <cellStyle name="Valūta" xfId="28" builtinId="4"/>
    <cellStyle name="Обычный_2009-04-27_PED IESN" xfId="19" xr:uid="{00000000-0005-0000-0000-000013000000}"/>
    <cellStyle name="Обычный_Anna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/>
  <dimension ref="A1:G32"/>
  <sheetViews>
    <sheetView zoomScaleNormal="100" workbookViewId="0">
      <selection activeCell="B15" sqref="B15:C15"/>
    </sheetView>
  </sheetViews>
  <sheetFormatPr defaultColWidth="9.140625" defaultRowHeight="12.75" x14ac:dyDescent="0.2"/>
  <cols>
    <col min="1" max="1" width="4.140625" style="17" customWidth="1"/>
    <col min="2" max="2" width="16.140625" style="17" customWidth="1"/>
    <col min="3" max="3" width="60.42578125" style="19" customWidth="1"/>
    <col min="4" max="4" width="18" style="18" customWidth="1"/>
    <col min="5" max="5" width="12.42578125" style="13" customWidth="1"/>
    <col min="6" max="16384" width="9.140625" style="13"/>
  </cols>
  <sheetData>
    <row r="1" spans="1:5" ht="15" x14ac:dyDescent="0.2">
      <c r="C1" s="67"/>
      <c r="D1" s="34" t="s">
        <v>38</v>
      </c>
    </row>
    <row r="2" spans="1:5" ht="15" x14ac:dyDescent="0.2">
      <c r="C2" s="68"/>
      <c r="D2" s="69"/>
      <c r="E2" s="31"/>
    </row>
    <row r="3" spans="1:5" x14ac:dyDescent="0.2">
      <c r="C3" s="192" t="s">
        <v>39</v>
      </c>
      <c r="D3" s="192"/>
      <c r="E3" s="35"/>
    </row>
    <row r="4" spans="1:5" ht="15" x14ac:dyDescent="0.2">
      <c r="C4" s="67"/>
      <c r="D4" s="34" t="s">
        <v>37</v>
      </c>
    </row>
    <row r="5" spans="1:5" ht="15" x14ac:dyDescent="0.2">
      <c r="C5" s="70"/>
      <c r="D5" s="70" t="s">
        <v>36</v>
      </c>
      <c r="E5" s="36"/>
    </row>
    <row r="6" spans="1:5" ht="15" x14ac:dyDescent="0.2">
      <c r="C6" s="67"/>
      <c r="D6" s="71"/>
    </row>
    <row r="7" spans="1:5" ht="14.25" x14ac:dyDescent="0.2">
      <c r="C7" s="72" t="s">
        <v>61</v>
      </c>
      <c r="D7" s="58"/>
      <c r="E7" s="37"/>
    </row>
    <row r="9" spans="1:5" ht="15" x14ac:dyDescent="0.2">
      <c r="A9" s="99" t="s">
        <v>69</v>
      </c>
      <c r="B9" s="106"/>
      <c r="C9" s="201" t="s">
        <v>71</v>
      </c>
      <c r="D9" s="201"/>
    </row>
    <row r="10" spans="1:5" ht="15" x14ac:dyDescent="0.2">
      <c r="A10" s="99" t="s">
        <v>50</v>
      </c>
      <c r="B10" s="106"/>
      <c r="C10" s="67" t="s">
        <v>70</v>
      </c>
      <c r="D10" s="71"/>
    </row>
    <row r="11" spans="1:5" x14ac:dyDescent="0.2">
      <c r="A11" s="38"/>
      <c r="C11" s="200" t="s">
        <v>23</v>
      </c>
      <c r="D11" s="200"/>
    </row>
    <row r="12" spans="1:5" ht="13.5" thickBot="1" x14ac:dyDescent="0.25">
      <c r="A12" s="193"/>
      <c r="B12" s="193"/>
      <c r="C12" s="193"/>
      <c r="D12" s="193"/>
    </row>
    <row r="13" spans="1:5" ht="20.25" customHeight="1" x14ac:dyDescent="0.2">
      <c r="A13" s="194" t="s">
        <v>1</v>
      </c>
      <c r="B13" s="198" t="s">
        <v>14</v>
      </c>
      <c r="C13" s="198"/>
      <c r="D13" s="196" t="s">
        <v>26</v>
      </c>
      <c r="E13" s="20"/>
    </row>
    <row r="14" spans="1:5" ht="56.25" customHeight="1" thickBot="1" x14ac:dyDescent="0.25">
      <c r="A14" s="195"/>
      <c r="B14" s="199"/>
      <c r="C14" s="199"/>
      <c r="D14" s="197"/>
    </row>
    <row r="15" spans="1:5" ht="15.75" thickBot="1" x14ac:dyDescent="0.3">
      <c r="A15" s="141" t="s">
        <v>28</v>
      </c>
      <c r="B15" s="190" t="s">
        <v>71</v>
      </c>
      <c r="C15" s="191"/>
      <c r="D15" s="140">
        <f>Kopsavilkums!D19</f>
        <v>0</v>
      </c>
      <c r="E15" s="21"/>
    </row>
    <row r="16" spans="1:5" ht="15" customHeight="1" x14ac:dyDescent="0.2">
      <c r="A16" s="108"/>
      <c r="B16" s="206" t="s">
        <v>41</v>
      </c>
      <c r="C16" s="207"/>
      <c r="D16" s="107">
        <f>ROUND(D15*0.21,2)</f>
        <v>0</v>
      </c>
      <c r="E16" s="21"/>
    </row>
    <row r="17" spans="1:7" ht="15" customHeight="1" thickBot="1" x14ac:dyDescent="0.25">
      <c r="A17" s="114"/>
      <c r="B17" s="204" t="s">
        <v>42</v>
      </c>
      <c r="C17" s="205"/>
      <c r="D17" s="117">
        <f>SUM(D15:D16)</f>
        <v>0</v>
      </c>
      <c r="E17" s="21"/>
    </row>
    <row r="18" spans="1:7" x14ac:dyDescent="0.2">
      <c r="E18" s="21"/>
    </row>
    <row r="19" spans="1:7" x14ac:dyDescent="0.2">
      <c r="E19" s="21"/>
    </row>
    <row r="20" spans="1:7" x14ac:dyDescent="0.2">
      <c r="D20" s="39"/>
      <c r="E20" s="22"/>
    </row>
    <row r="21" spans="1:7" x14ac:dyDescent="0.2">
      <c r="A21" s="40" t="s">
        <v>16</v>
      </c>
      <c r="B21" s="40"/>
      <c r="C21" s="41"/>
      <c r="D21" s="41"/>
      <c r="E21" s="9"/>
    </row>
    <row r="22" spans="1:7" x14ac:dyDescent="0.2">
      <c r="A22" s="40"/>
      <c r="B22" s="40"/>
      <c r="C22" s="192" t="s">
        <v>22</v>
      </c>
      <c r="D22" s="192"/>
      <c r="E22" s="9"/>
    </row>
    <row r="23" spans="1:7" x14ac:dyDescent="0.2">
      <c r="A23" s="40"/>
      <c r="B23" s="40"/>
      <c r="C23" s="42"/>
      <c r="D23" s="42"/>
      <c r="E23" s="9"/>
    </row>
    <row r="24" spans="1:7" x14ac:dyDescent="0.2">
      <c r="A24" s="43" t="s">
        <v>31</v>
      </c>
      <c r="B24" s="43"/>
      <c r="C24" s="33"/>
      <c r="D24" s="31"/>
      <c r="E24" s="44"/>
    </row>
    <row r="25" spans="1:7" s="11" customFormat="1" ht="12.75" customHeight="1" x14ac:dyDescent="0.2">
      <c r="A25" s="45"/>
      <c r="B25" s="45"/>
      <c r="C25" s="32"/>
      <c r="D25" s="32"/>
      <c r="E25" s="35"/>
      <c r="F25" s="10"/>
      <c r="G25" s="10"/>
    </row>
    <row r="26" spans="1:7" s="11" customFormat="1" ht="12.75" customHeight="1" x14ac:dyDescent="0.2">
      <c r="A26" s="23"/>
      <c r="B26" s="24"/>
      <c r="C26" s="208"/>
      <c r="D26" s="208"/>
      <c r="E26" s="12"/>
      <c r="F26" s="10"/>
      <c r="G26" s="10"/>
    </row>
    <row r="27" spans="1:7" ht="15" x14ac:dyDescent="0.2">
      <c r="A27" s="202"/>
      <c r="B27" s="203"/>
      <c r="C27" s="203"/>
      <c r="D27" s="203"/>
      <c r="E27" s="203"/>
    </row>
    <row r="28" spans="1:7" ht="15" x14ac:dyDescent="0.25">
      <c r="A28" s="151"/>
      <c r="B28" s="151"/>
      <c r="C28" s="151"/>
      <c r="D28" s="151"/>
      <c r="E28" s="151"/>
    </row>
    <row r="29" spans="1:7" ht="15" x14ac:dyDescent="0.25">
      <c r="A29" s="151"/>
      <c r="B29" s="151"/>
      <c r="C29" s="151"/>
      <c r="D29" s="151"/>
      <c r="E29" s="151"/>
    </row>
    <row r="30" spans="1:7" x14ac:dyDescent="0.2">
      <c r="E30" s="17"/>
    </row>
    <row r="31" spans="1:7" x14ac:dyDescent="0.2">
      <c r="E31" s="17"/>
    </row>
    <row r="32" spans="1:7" x14ac:dyDescent="0.2">
      <c r="E32" s="17"/>
    </row>
  </sheetData>
  <mergeCells count="13">
    <mergeCell ref="A27:E27"/>
    <mergeCell ref="B17:C17"/>
    <mergeCell ref="B16:C16"/>
    <mergeCell ref="C26:D26"/>
    <mergeCell ref="C22:D22"/>
    <mergeCell ref="B15:C15"/>
    <mergeCell ref="C3:D3"/>
    <mergeCell ref="A12:D12"/>
    <mergeCell ref="A13:A14"/>
    <mergeCell ref="D13:D14"/>
    <mergeCell ref="B13:C14"/>
    <mergeCell ref="C11:D11"/>
    <mergeCell ref="C9:D9"/>
  </mergeCells>
  <phoneticPr fontId="16" type="noConversion"/>
  <pageMargins left="1.1811023622047245" right="0.78740157480314965" top="1.1811023622047245" bottom="0.78740157480314965" header="0.78740157480314965" footer="0.39370078740157483"/>
  <pageSetup paperSize="9" orientation="portrait" r:id="rId1"/>
  <headerFooter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>
    <pageSetUpPr fitToPage="1"/>
  </sheetPr>
  <dimension ref="A1:P32"/>
  <sheetViews>
    <sheetView topLeftCell="A4" zoomScaleNormal="100" workbookViewId="0">
      <selection activeCell="O21" sqref="O21"/>
    </sheetView>
  </sheetViews>
  <sheetFormatPr defaultColWidth="9.140625" defaultRowHeight="12.75" x14ac:dyDescent="0.2"/>
  <cols>
    <col min="1" max="1" width="11.140625" style="1" customWidth="1"/>
    <col min="2" max="2" width="9.28515625" style="1" customWidth="1"/>
    <col min="3" max="3" width="47" style="2" customWidth="1"/>
    <col min="4" max="4" width="15.5703125" style="29" customWidth="1"/>
    <col min="5" max="5" width="10.85546875" style="30" customWidth="1"/>
    <col min="6" max="6" width="10.7109375" style="3" customWidth="1"/>
    <col min="7" max="7" width="10.42578125" style="3" customWidth="1"/>
    <col min="8" max="8" width="12.28515625" style="3" customWidth="1"/>
    <col min="9" max="16384" width="9.140625" style="4"/>
  </cols>
  <sheetData>
    <row r="1" spans="1:8" s="13" customFormat="1" ht="15" customHeight="1" x14ac:dyDescent="0.2">
      <c r="A1" s="73"/>
      <c r="B1" s="73"/>
      <c r="C1" s="218" t="s">
        <v>33</v>
      </c>
      <c r="D1" s="218"/>
      <c r="E1" s="218"/>
      <c r="F1" s="218"/>
      <c r="G1" s="58"/>
      <c r="H1" s="37"/>
    </row>
    <row r="2" spans="1:8" ht="26.45" customHeight="1" x14ac:dyDescent="0.2">
      <c r="A2" s="73"/>
      <c r="B2" s="73"/>
      <c r="C2" s="219" t="str">
        <f>Koptāme!C9</f>
        <v xml:space="preserve">Filtrpreses vadības procesa PLC kontrolieru piegāde un uzstādīšana </v>
      </c>
      <c r="D2" s="219"/>
      <c r="E2" s="219"/>
      <c r="F2" s="219"/>
      <c r="G2" s="74"/>
      <c r="H2" s="46"/>
    </row>
    <row r="3" spans="1:8" ht="13.5" customHeight="1" x14ac:dyDescent="0.2">
      <c r="A3" s="73"/>
      <c r="B3" s="73"/>
      <c r="C3" s="192" t="s">
        <v>30</v>
      </c>
      <c r="D3" s="192"/>
      <c r="E3" s="192"/>
      <c r="F3" s="192"/>
      <c r="G3" s="74"/>
      <c r="H3" s="46"/>
    </row>
    <row r="4" spans="1:8" ht="15" x14ac:dyDescent="0.2">
      <c r="A4" s="73"/>
      <c r="B4" s="73"/>
      <c r="C4" s="75"/>
      <c r="D4" s="76"/>
      <c r="E4" s="76"/>
      <c r="F4" s="76"/>
      <c r="G4" s="76"/>
      <c r="H4" s="47"/>
    </row>
    <row r="5" spans="1:8" ht="15" x14ac:dyDescent="0.2">
      <c r="A5" s="99" t="s">
        <v>51</v>
      </c>
      <c r="B5" s="66"/>
      <c r="C5" s="224" t="str">
        <f>Koptāme!C9</f>
        <v xml:space="preserve">Filtrpreses vadības procesa PLC kontrolieru piegāde un uzstādīšana </v>
      </c>
      <c r="D5" s="224"/>
      <c r="E5" s="224"/>
      <c r="F5" s="224"/>
      <c r="G5" s="224"/>
      <c r="H5" s="224"/>
    </row>
    <row r="6" spans="1:8" ht="15" x14ac:dyDescent="0.2">
      <c r="A6" s="99" t="s">
        <v>50</v>
      </c>
      <c r="B6" s="66"/>
      <c r="C6" s="154" t="str">
        <f>Koptāme!C10</f>
        <v>Nr.RŪ-2023/27</v>
      </c>
      <c r="D6" s="79"/>
      <c r="E6" s="77"/>
      <c r="F6" s="77"/>
      <c r="G6" s="78"/>
    </row>
    <row r="7" spans="1:8" ht="15" x14ac:dyDescent="0.2">
      <c r="A7" s="66"/>
      <c r="B7" s="66"/>
      <c r="C7" s="75"/>
      <c r="D7" s="79"/>
      <c r="E7" s="77"/>
      <c r="F7" s="77"/>
      <c r="G7" s="78"/>
    </row>
    <row r="8" spans="1:8" ht="15" x14ac:dyDescent="0.2">
      <c r="A8" s="66"/>
      <c r="B8" s="66"/>
      <c r="C8" s="163" t="s">
        <v>63</v>
      </c>
      <c r="D8" s="162"/>
      <c r="E8" s="77"/>
      <c r="F8" s="77"/>
      <c r="G8" s="78"/>
    </row>
    <row r="9" spans="1:8" ht="15" x14ac:dyDescent="0.2">
      <c r="A9" s="66"/>
      <c r="B9" s="66"/>
      <c r="C9" s="163" t="s">
        <v>64</v>
      </c>
      <c r="D9" s="77"/>
      <c r="E9" s="77"/>
      <c r="F9" s="77"/>
      <c r="G9" s="78"/>
    </row>
    <row r="10" spans="1:8" x14ac:dyDescent="0.2">
      <c r="A10" s="38"/>
      <c r="B10" s="38"/>
      <c r="D10" s="3"/>
      <c r="E10" s="3" t="s">
        <v>23</v>
      </c>
      <c r="H10" s="22"/>
    </row>
    <row r="11" spans="1:8" ht="13.5" thickBot="1" x14ac:dyDescent="0.25"/>
    <row r="12" spans="1:8" ht="20.25" customHeight="1" x14ac:dyDescent="0.2">
      <c r="A12" s="194" t="s">
        <v>1</v>
      </c>
      <c r="B12" s="220" t="s">
        <v>9</v>
      </c>
      <c r="C12" s="222" t="s">
        <v>10</v>
      </c>
      <c r="D12" s="212" t="s">
        <v>25</v>
      </c>
      <c r="E12" s="214" t="s">
        <v>11</v>
      </c>
      <c r="F12" s="215"/>
      <c r="G12" s="215"/>
      <c r="H12" s="216" t="s">
        <v>8</v>
      </c>
    </row>
    <row r="13" spans="1:8" ht="85.5" customHeight="1" thickBot="1" x14ac:dyDescent="0.25">
      <c r="A13" s="195"/>
      <c r="B13" s="221"/>
      <c r="C13" s="223"/>
      <c r="D13" s="213"/>
      <c r="E13" s="129" t="s">
        <v>17</v>
      </c>
      <c r="F13" s="103" t="s">
        <v>54</v>
      </c>
      <c r="G13" s="103" t="s">
        <v>18</v>
      </c>
      <c r="H13" s="217"/>
    </row>
    <row r="14" spans="1:8" s="6" customFormat="1" ht="26.25" thickBot="1" x14ac:dyDescent="0.3">
      <c r="A14" s="125" t="s">
        <v>28</v>
      </c>
      <c r="B14" s="128" t="s">
        <v>29</v>
      </c>
      <c r="C14" s="130" t="str">
        <f>'LOK_1 '!A2</f>
        <v xml:space="preserve">Filtrpreses vadības procesa PLC kontrolieru piegāde un uzstādīšana </v>
      </c>
      <c r="D14" s="135">
        <f>E14+F14+G14</f>
        <v>0</v>
      </c>
      <c r="E14" s="136">
        <f>'LOK_1 '!M46</f>
        <v>0</v>
      </c>
      <c r="F14" s="126">
        <f>'LOK_1 '!N46</f>
        <v>0</v>
      </c>
      <c r="G14" s="126">
        <f>'LOK_1 '!O46</f>
        <v>0</v>
      </c>
      <c r="H14" s="127">
        <f>'LOK_1 '!L46</f>
        <v>0</v>
      </c>
    </row>
    <row r="15" spans="1:8" s="7" customFormat="1" ht="13.5" thickBot="1" x14ac:dyDescent="0.25">
      <c r="A15" s="97"/>
      <c r="B15" s="97"/>
      <c r="C15" s="124" t="s">
        <v>12</v>
      </c>
      <c r="D15" s="137">
        <f>SUM(D14:D14)</f>
        <v>0</v>
      </c>
      <c r="E15" s="113">
        <f>SUM(E14:E14)</f>
        <v>0</v>
      </c>
      <c r="F15" s="138">
        <f>SUM(F14:F14)</f>
        <v>0</v>
      </c>
      <c r="G15" s="138">
        <f>SUM(G14:G14)</f>
        <v>0</v>
      </c>
      <c r="H15" s="139">
        <f>SUM(H14:H14)</f>
        <v>0</v>
      </c>
    </row>
    <row r="16" spans="1:8" ht="12.75" customHeight="1" x14ac:dyDescent="0.2">
      <c r="A16" s="94"/>
      <c r="B16" s="95"/>
      <c r="C16" s="131" t="s">
        <v>35</v>
      </c>
      <c r="D16" s="107"/>
    </row>
    <row r="17" spans="1:16" ht="15" customHeight="1" x14ac:dyDescent="0.2">
      <c r="A17" s="96"/>
      <c r="B17" s="96"/>
      <c r="C17" s="132" t="s">
        <v>24</v>
      </c>
      <c r="D17" s="116" t="s">
        <v>62</v>
      </c>
    </row>
    <row r="18" spans="1:16" ht="12.75" customHeight="1" x14ac:dyDescent="0.2">
      <c r="A18" s="95"/>
      <c r="B18" s="95"/>
      <c r="C18" s="131" t="s">
        <v>34</v>
      </c>
      <c r="D18" s="116"/>
    </row>
    <row r="19" spans="1:16" ht="13.5" customHeight="1" thickBot="1" x14ac:dyDescent="0.25">
      <c r="A19" s="65"/>
      <c r="B19" s="65"/>
      <c r="C19" s="133" t="s">
        <v>13</v>
      </c>
      <c r="D19" s="134">
        <f>D18+D16+D15</f>
        <v>0</v>
      </c>
    </row>
    <row r="20" spans="1:16" s="11" customFormat="1" ht="12.75" customHeight="1" x14ac:dyDescent="0.2">
      <c r="A20" s="40"/>
      <c r="B20" s="40"/>
      <c r="C20" s="9"/>
      <c r="D20" s="48"/>
      <c r="E20" s="48"/>
      <c r="F20" s="48"/>
      <c r="G20" s="48"/>
      <c r="H20" s="48"/>
    </row>
    <row r="21" spans="1:16" s="11" customFormat="1" ht="12.75" customHeight="1" x14ac:dyDescent="0.2">
      <c r="A21" s="210" t="s">
        <v>16</v>
      </c>
      <c r="B21" s="210"/>
      <c r="C21" s="41"/>
      <c r="D21" s="83" t="s">
        <v>40</v>
      </c>
      <c r="E21" s="209"/>
      <c r="F21" s="209"/>
      <c r="G21" s="209"/>
      <c r="H21" s="209"/>
    </row>
    <row r="22" spans="1:16" s="11" customFormat="1" ht="12.75" customHeight="1" x14ac:dyDescent="0.2">
      <c r="A22" s="45"/>
      <c r="B22" s="45"/>
      <c r="C22" s="82" t="s">
        <v>22</v>
      </c>
      <c r="D22" s="81"/>
      <c r="E22" s="192" t="s">
        <v>22</v>
      </c>
      <c r="F22" s="192"/>
      <c r="G22" s="192"/>
      <c r="H22" s="192"/>
    </row>
    <row r="23" spans="1:16" s="11" customFormat="1" ht="12.75" customHeight="1" x14ac:dyDescent="0.2">
      <c r="A23" s="50"/>
      <c r="B23" s="50"/>
      <c r="C23" s="80"/>
      <c r="D23" s="84"/>
      <c r="E23" s="84"/>
      <c r="F23" s="48"/>
      <c r="G23" s="48"/>
      <c r="H23" s="48"/>
    </row>
    <row r="24" spans="1:16" s="11" customFormat="1" ht="12.75" customHeight="1" x14ac:dyDescent="0.2">
      <c r="A24" s="211" t="s">
        <v>32</v>
      </c>
      <c r="B24" s="211"/>
      <c r="C24" s="85"/>
      <c r="D24" s="81"/>
      <c r="E24" s="81"/>
      <c r="F24" s="49"/>
      <c r="G24" s="48"/>
      <c r="H24" s="48"/>
    </row>
    <row r="25" spans="1:16" x14ac:dyDescent="0.2">
      <c r="C25" s="4"/>
      <c r="D25" s="4"/>
      <c r="E25" s="4"/>
      <c r="F25" s="30"/>
      <c r="G25" s="15"/>
      <c r="H25" s="15"/>
    </row>
    <row r="26" spans="1:16" x14ac:dyDescent="0.2">
      <c r="A26" s="51"/>
      <c r="B26" s="14"/>
      <c r="C26" s="44"/>
      <c r="D26" s="27"/>
      <c r="E26" s="28"/>
      <c r="F26" s="15"/>
      <c r="G26" s="15"/>
      <c r="H26" s="15"/>
    </row>
    <row r="27" spans="1:16" x14ac:dyDescent="0.2">
      <c r="B27" s="16"/>
      <c r="C27" s="16"/>
      <c r="D27" s="25"/>
      <c r="E27" s="26"/>
      <c r="F27" s="26"/>
      <c r="G27" s="26"/>
      <c r="H27" s="15"/>
    </row>
    <row r="28" spans="1:16" ht="13.9" customHeight="1" x14ac:dyDescent="0.25">
      <c r="A28" s="227" t="s">
        <v>55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</row>
    <row r="29" spans="1:16" ht="13.9" customHeight="1" x14ac:dyDescent="0.25">
      <c r="A29" s="227" t="s">
        <v>56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</row>
    <row r="30" spans="1:16" ht="15" x14ac:dyDescent="0.25">
      <c r="A30" s="227" t="s">
        <v>57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</row>
    <row r="31" spans="1:16" ht="15" x14ac:dyDescent="0.25">
      <c r="A31" s="202" t="s">
        <v>58</v>
      </c>
      <c r="B31" s="203"/>
      <c r="C31" s="203"/>
      <c r="D31" s="203"/>
      <c r="E31" s="203"/>
      <c r="F31" s="203"/>
      <c r="G31" s="203"/>
      <c r="H31" s="203"/>
      <c r="I31" s="225"/>
      <c r="J31" s="225"/>
      <c r="K31" s="225"/>
      <c r="L31" s="225"/>
      <c r="M31" s="225"/>
      <c r="N31" s="225"/>
      <c r="O31" s="225"/>
      <c r="P31" s="151"/>
    </row>
    <row r="32" spans="1:16" ht="15" x14ac:dyDescent="0.25">
      <c r="A32" s="226" t="s">
        <v>59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151"/>
    </row>
  </sheetData>
  <mergeCells count="19">
    <mergeCell ref="A31:O31"/>
    <mergeCell ref="A32:O32"/>
    <mergeCell ref="A28:P28"/>
    <mergeCell ref="A29:P29"/>
    <mergeCell ref="A30:P30"/>
    <mergeCell ref="C1:F1"/>
    <mergeCell ref="C2:F2"/>
    <mergeCell ref="C3:F3"/>
    <mergeCell ref="A12:A13"/>
    <mergeCell ref="B12:B13"/>
    <mergeCell ref="C12:C13"/>
    <mergeCell ref="C5:H5"/>
    <mergeCell ref="E21:H21"/>
    <mergeCell ref="E22:H22"/>
    <mergeCell ref="A21:B21"/>
    <mergeCell ref="A24:B24"/>
    <mergeCell ref="D12:D13"/>
    <mergeCell ref="E12:G12"/>
    <mergeCell ref="H12:H13"/>
  </mergeCells>
  <phoneticPr fontId="16" type="noConversion"/>
  <pageMargins left="1.1811023622047245" right="0.78740157480314965" top="1.1811023622047245" bottom="0.78740157480314965" header="0.78740157480314965" footer="0.39370078740157483"/>
  <pageSetup paperSize="9" scale="74" orientation="landscape" r:id="rId1"/>
  <headerFooter>
    <oddFooter>&amp;RLapa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>
    <tabColor theme="0"/>
    <pageSetUpPr fitToPage="1"/>
  </sheetPr>
  <dimension ref="A1:Q63"/>
  <sheetViews>
    <sheetView tabSelected="1" zoomScaleNormal="100" zoomScalePageLayoutView="115" workbookViewId="0">
      <selection activeCell="A2" sqref="A2:P2"/>
    </sheetView>
  </sheetViews>
  <sheetFormatPr defaultColWidth="9.140625" defaultRowHeight="12.75" x14ac:dyDescent="0.2"/>
  <cols>
    <col min="1" max="1" width="6.85546875" style="178" customWidth="1"/>
    <col min="2" max="2" width="11.85546875" style="1" customWidth="1"/>
    <col min="3" max="3" width="49.42578125" style="52" customWidth="1"/>
    <col min="4" max="4" width="7.140625" style="57" customWidth="1"/>
    <col min="5" max="5" width="8.42578125" style="30" customWidth="1"/>
    <col min="6" max="6" width="8" style="1" customWidth="1"/>
    <col min="7" max="7" width="8" style="55" customWidth="1"/>
    <col min="8" max="8" width="8" style="3" customWidth="1"/>
    <col min="9" max="9" width="8.42578125" style="3" bestFit="1" customWidth="1"/>
    <col min="10" max="10" width="8" style="3" customWidth="1"/>
    <col min="11" max="11" width="9.140625" style="37" customWidth="1"/>
    <col min="12" max="12" width="8" style="156" customWidth="1"/>
    <col min="13" max="13" width="8.42578125" style="156" bestFit="1" customWidth="1"/>
    <col min="14" max="14" width="9.7109375" style="3" customWidth="1"/>
    <col min="15" max="15" width="8" style="3" customWidth="1"/>
    <col min="16" max="16" width="10.140625" style="53" customWidth="1"/>
    <col min="17" max="16384" width="9.140625" style="4"/>
  </cols>
  <sheetData>
    <row r="1" spans="1:17" ht="19.5" customHeight="1" x14ac:dyDescent="0.2">
      <c r="A1" s="172"/>
      <c r="B1" s="73"/>
      <c r="C1" s="86"/>
      <c r="D1" s="218" t="s">
        <v>0</v>
      </c>
      <c r="E1" s="218"/>
      <c r="F1" s="218"/>
      <c r="G1" s="218"/>
      <c r="H1" s="218"/>
      <c r="I1" s="218"/>
      <c r="J1" s="218"/>
      <c r="P1" s="53" t="s">
        <v>96</v>
      </c>
    </row>
    <row r="2" spans="1:17" ht="15.75" customHeight="1" x14ac:dyDescent="0.2">
      <c r="A2" s="239" t="str">
        <f>Koptāme!B15</f>
        <v xml:space="preserve">Filtrpreses vadības procesa PLC kontrolieru piegāde un uzstādīšana 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1:17" ht="15" customHeight="1" x14ac:dyDescent="0.2">
      <c r="A3" s="172"/>
      <c r="B3" s="73"/>
      <c r="C3" s="86"/>
      <c r="D3" s="230" t="s">
        <v>30</v>
      </c>
      <c r="E3" s="230"/>
      <c r="F3" s="230"/>
      <c r="G3" s="230"/>
      <c r="H3" s="230"/>
      <c r="I3" s="230"/>
      <c r="J3" s="230"/>
      <c r="K3" s="54"/>
      <c r="L3" s="160"/>
      <c r="M3" s="160"/>
    </row>
    <row r="4" spans="1:17" ht="15" customHeight="1" x14ac:dyDescent="0.2">
      <c r="A4" s="172"/>
      <c r="B4" s="73"/>
      <c r="C4" s="86"/>
      <c r="D4" s="88"/>
      <c r="E4" s="76"/>
      <c r="F4" s="88"/>
      <c r="G4" s="88"/>
      <c r="H4" s="88"/>
      <c r="I4" s="88"/>
      <c r="J4" s="88"/>
      <c r="K4" s="54"/>
      <c r="L4" s="160"/>
      <c r="M4" s="160"/>
    </row>
    <row r="5" spans="1:17" ht="15" customHeight="1" x14ac:dyDescent="0.2">
      <c r="A5" s="173" t="s">
        <v>49</v>
      </c>
      <c r="B5" s="66"/>
      <c r="C5" s="238" t="str">
        <f>Koptāme!C9</f>
        <v xml:space="preserve">Filtrpreses vadības procesa PLC kontrolieru piegāde un uzstādīšana 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7" ht="15" x14ac:dyDescent="0.2">
      <c r="A6" s="173" t="s">
        <v>53</v>
      </c>
      <c r="B6" s="66"/>
      <c r="C6" s="152" t="s">
        <v>72</v>
      </c>
      <c r="D6" s="89"/>
      <c r="E6" s="77"/>
      <c r="F6" s="73"/>
      <c r="G6" s="87"/>
      <c r="H6" s="78"/>
      <c r="I6" s="78"/>
      <c r="J6" s="78"/>
    </row>
    <row r="7" spans="1:17" ht="15" x14ac:dyDescent="0.2">
      <c r="A7" s="173" t="s">
        <v>50</v>
      </c>
      <c r="B7" s="66"/>
      <c r="C7" s="164" t="str">
        <f>Koptāme!C10</f>
        <v>Nr.RŪ-2023/27</v>
      </c>
      <c r="D7" s="90"/>
      <c r="E7" s="77"/>
      <c r="F7" s="73"/>
      <c r="G7" s="87"/>
      <c r="H7" s="78"/>
      <c r="I7" s="78"/>
      <c r="J7" s="78"/>
    </row>
    <row r="8" spans="1:17" ht="13.5" thickBot="1" x14ac:dyDescent="0.25">
      <c r="A8" s="174" t="s">
        <v>21</v>
      </c>
      <c r="B8" s="38"/>
      <c r="D8" s="56"/>
    </row>
    <row r="9" spans="1:17" ht="15" customHeight="1" thickBot="1" x14ac:dyDescent="0.25">
      <c r="A9" s="174"/>
      <c r="B9" s="38"/>
      <c r="L9" s="231" t="s">
        <v>44</v>
      </c>
      <c r="M9" s="231"/>
      <c r="N9" s="101">
        <f>P46</f>
        <v>0</v>
      </c>
      <c r="O9" s="100" t="s">
        <v>45</v>
      </c>
      <c r="P9" s="58"/>
    </row>
    <row r="10" spans="1:17" x14ac:dyDescent="0.2">
      <c r="A10" s="174"/>
      <c r="B10" s="38"/>
      <c r="D10" s="59"/>
      <c r="E10" s="28"/>
      <c r="F10" s="59"/>
      <c r="L10" s="156" t="s">
        <v>23</v>
      </c>
      <c r="N10" s="15"/>
      <c r="O10" s="15"/>
      <c r="P10" s="60"/>
    </row>
    <row r="11" spans="1:17" x14ac:dyDescent="0.2">
      <c r="A11" s="174"/>
      <c r="B11" s="38"/>
    </row>
    <row r="12" spans="1:17" ht="20.25" customHeight="1" x14ac:dyDescent="0.2">
      <c r="A12" s="232" t="s">
        <v>1</v>
      </c>
      <c r="B12" s="233" t="s">
        <v>15</v>
      </c>
      <c r="C12" s="234" t="s">
        <v>2</v>
      </c>
      <c r="D12" s="235" t="s">
        <v>3</v>
      </c>
      <c r="E12" s="236" t="s">
        <v>4</v>
      </c>
      <c r="F12" s="237" t="s">
        <v>5</v>
      </c>
      <c r="G12" s="237"/>
      <c r="H12" s="237"/>
      <c r="I12" s="237"/>
      <c r="J12" s="237"/>
      <c r="K12" s="237"/>
      <c r="L12" s="237" t="s">
        <v>6</v>
      </c>
      <c r="M12" s="237"/>
      <c r="N12" s="237"/>
      <c r="O12" s="237"/>
      <c r="P12" s="237"/>
      <c r="Q12" s="5"/>
    </row>
    <row r="13" spans="1:17" ht="90" customHeight="1" x14ac:dyDescent="0.2">
      <c r="A13" s="232"/>
      <c r="B13" s="233"/>
      <c r="C13" s="234"/>
      <c r="D13" s="235"/>
      <c r="E13" s="236"/>
      <c r="F13" s="118" t="s">
        <v>7</v>
      </c>
      <c r="G13" s="118" t="s">
        <v>27</v>
      </c>
      <c r="H13" s="119" t="s">
        <v>17</v>
      </c>
      <c r="I13" s="115" t="s">
        <v>54</v>
      </c>
      <c r="J13" s="119" t="s">
        <v>18</v>
      </c>
      <c r="K13" s="119" t="s">
        <v>19</v>
      </c>
      <c r="L13" s="119" t="s">
        <v>8</v>
      </c>
      <c r="M13" s="119" t="s">
        <v>17</v>
      </c>
      <c r="N13" s="115" t="s">
        <v>54</v>
      </c>
      <c r="O13" s="119" t="s">
        <v>18</v>
      </c>
      <c r="P13" s="119" t="s">
        <v>20</v>
      </c>
    </row>
    <row r="14" spans="1:17" x14ac:dyDescent="0.2">
      <c r="A14" s="105">
        <v>1</v>
      </c>
      <c r="B14" s="105">
        <v>2</v>
      </c>
      <c r="C14" s="105">
        <v>3</v>
      </c>
      <c r="D14" s="105">
        <v>4</v>
      </c>
      <c r="E14" s="105">
        <v>5</v>
      </c>
      <c r="F14" s="105">
        <v>6</v>
      </c>
      <c r="G14" s="105">
        <v>7</v>
      </c>
      <c r="H14" s="105">
        <v>8</v>
      </c>
      <c r="I14" s="105">
        <v>9</v>
      </c>
      <c r="J14" s="105">
        <v>10</v>
      </c>
      <c r="K14" s="105">
        <v>11</v>
      </c>
      <c r="L14" s="159">
        <v>12</v>
      </c>
      <c r="M14" s="159">
        <v>13</v>
      </c>
      <c r="N14" s="105">
        <v>14</v>
      </c>
      <c r="O14" s="105">
        <v>15</v>
      </c>
      <c r="P14" s="105">
        <v>16</v>
      </c>
    </row>
    <row r="15" spans="1:17" ht="15" x14ac:dyDescent="0.2">
      <c r="A15" s="147"/>
      <c r="B15" s="171"/>
      <c r="C15" s="188" t="s">
        <v>89</v>
      </c>
      <c r="D15" s="142"/>
      <c r="E15" s="142"/>
      <c r="F15" s="120"/>
      <c r="G15" s="120"/>
      <c r="H15" s="121"/>
      <c r="I15" s="121"/>
      <c r="J15" s="121"/>
      <c r="K15" s="122"/>
      <c r="L15" s="121"/>
      <c r="M15" s="121"/>
      <c r="N15" s="121"/>
      <c r="O15" s="121"/>
      <c r="P15" s="122"/>
    </row>
    <row r="16" spans="1:17" ht="15" x14ac:dyDescent="0.2">
      <c r="A16" s="175">
        <v>1</v>
      </c>
      <c r="B16" s="98"/>
      <c r="C16" s="165" t="s">
        <v>73</v>
      </c>
      <c r="D16" s="143" t="s">
        <v>65</v>
      </c>
      <c r="E16" s="144">
        <v>1</v>
      </c>
      <c r="F16" s="93"/>
      <c r="G16" s="93"/>
      <c r="H16" s="91"/>
      <c r="I16" s="91"/>
      <c r="J16" s="91"/>
      <c r="K16" s="92"/>
      <c r="L16" s="158"/>
      <c r="M16" s="158"/>
      <c r="N16" s="91"/>
      <c r="O16" s="91"/>
      <c r="P16" s="92"/>
      <c r="Q16" s="183"/>
    </row>
    <row r="17" spans="1:17" ht="30" x14ac:dyDescent="0.25">
      <c r="A17" s="175">
        <v>2</v>
      </c>
      <c r="B17" s="102"/>
      <c r="C17" s="165" t="s">
        <v>74</v>
      </c>
      <c r="D17" s="143" t="s">
        <v>65</v>
      </c>
      <c r="E17" s="144">
        <v>1</v>
      </c>
      <c r="F17" s="93"/>
      <c r="G17" s="93"/>
      <c r="H17" s="91"/>
      <c r="I17" s="91"/>
      <c r="J17" s="91"/>
      <c r="K17" s="161"/>
      <c r="L17" s="158"/>
      <c r="M17" s="158"/>
      <c r="N17" s="110"/>
      <c r="O17" s="91"/>
      <c r="P17" s="161"/>
      <c r="Q17" s="184"/>
    </row>
    <row r="18" spans="1:17" ht="15" x14ac:dyDescent="0.25">
      <c r="A18" s="175">
        <v>3</v>
      </c>
      <c r="B18" s="102"/>
      <c r="C18" s="165" t="s">
        <v>75</v>
      </c>
      <c r="D18" s="143" t="s">
        <v>65</v>
      </c>
      <c r="E18" s="144">
        <v>1</v>
      </c>
      <c r="F18" s="93"/>
      <c r="G18" s="93"/>
      <c r="H18" s="91"/>
      <c r="I18" s="91"/>
      <c r="J18" s="91"/>
      <c r="K18" s="161"/>
      <c r="L18" s="158"/>
      <c r="M18" s="158"/>
      <c r="N18" s="110"/>
      <c r="O18" s="91"/>
      <c r="P18" s="161"/>
    </row>
    <row r="19" spans="1:17" ht="15" x14ac:dyDescent="0.25">
      <c r="A19" s="175">
        <v>4</v>
      </c>
      <c r="B19" s="102"/>
      <c r="C19" s="165" t="s">
        <v>76</v>
      </c>
      <c r="D19" s="143" t="s">
        <v>65</v>
      </c>
      <c r="E19" s="144">
        <v>5</v>
      </c>
      <c r="F19" s="93"/>
      <c r="G19" s="93"/>
      <c r="H19" s="91"/>
      <c r="I19" s="91"/>
      <c r="J19" s="91"/>
      <c r="K19" s="161"/>
      <c r="L19" s="158"/>
      <c r="M19" s="158"/>
      <c r="N19" s="110"/>
      <c r="O19" s="91"/>
      <c r="P19" s="161"/>
    </row>
    <row r="20" spans="1:17" s="109" customFormat="1" ht="15" x14ac:dyDescent="0.25">
      <c r="A20" s="175">
        <v>5</v>
      </c>
      <c r="B20" s="102"/>
      <c r="C20" s="165" t="s">
        <v>77</v>
      </c>
      <c r="D20" s="143" t="s">
        <v>65</v>
      </c>
      <c r="E20" s="144">
        <v>4</v>
      </c>
      <c r="F20" s="112"/>
      <c r="G20" s="112"/>
      <c r="H20" s="110"/>
      <c r="I20" s="110"/>
      <c r="J20" s="110"/>
      <c r="K20" s="161"/>
      <c r="L20" s="158"/>
      <c r="M20" s="158"/>
      <c r="N20" s="110"/>
      <c r="O20" s="110"/>
      <c r="P20" s="161"/>
    </row>
    <row r="21" spans="1:17" s="109" customFormat="1" ht="15" x14ac:dyDescent="0.25">
      <c r="A21" s="175">
        <v>6</v>
      </c>
      <c r="B21" s="102"/>
      <c r="C21" s="165" t="s">
        <v>78</v>
      </c>
      <c r="D21" s="143" t="s">
        <v>65</v>
      </c>
      <c r="E21" s="144">
        <v>4</v>
      </c>
      <c r="F21" s="112"/>
      <c r="G21" s="112"/>
      <c r="H21" s="110"/>
      <c r="I21" s="110"/>
      <c r="J21" s="110"/>
      <c r="K21" s="161"/>
      <c r="L21" s="158"/>
      <c r="M21" s="158"/>
      <c r="N21" s="110"/>
      <c r="O21" s="110"/>
      <c r="P21" s="161"/>
    </row>
    <row r="22" spans="1:17" s="109" customFormat="1" ht="30" x14ac:dyDescent="0.25">
      <c r="A22" s="175">
        <v>7</v>
      </c>
      <c r="B22" s="102"/>
      <c r="C22" s="165" t="s">
        <v>79</v>
      </c>
      <c r="D22" s="143" t="s">
        <v>65</v>
      </c>
      <c r="E22" s="144">
        <v>1</v>
      </c>
      <c r="F22" s="112"/>
      <c r="G22" s="112"/>
      <c r="H22" s="110"/>
      <c r="I22" s="110"/>
      <c r="J22" s="110"/>
      <c r="K22" s="161"/>
      <c r="L22" s="158"/>
      <c r="M22" s="158"/>
      <c r="N22" s="110"/>
      <c r="O22" s="110"/>
      <c r="P22" s="161"/>
    </row>
    <row r="23" spans="1:17" s="109" customFormat="1" ht="15" x14ac:dyDescent="0.25">
      <c r="A23" s="175">
        <v>8</v>
      </c>
      <c r="B23" s="102"/>
      <c r="C23" s="165" t="s">
        <v>80</v>
      </c>
      <c r="D23" s="143" t="s">
        <v>65</v>
      </c>
      <c r="E23" s="144">
        <v>4</v>
      </c>
      <c r="F23" s="112"/>
      <c r="G23" s="112"/>
      <c r="H23" s="110"/>
      <c r="I23" s="110"/>
      <c r="J23" s="110"/>
      <c r="K23" s="161"/>
      <c r="L23" s="158"/>
      <c r="M23" s="158"/>
      <c r="N23" s="110"/>
      <c r="O23" s="110"/>
      <c r="P23" s="161"/>
    </row>
    <row r="24" spans="1:17" s="109" customFormat="1" ht="15" x14ac:dyDescent="0.25">
      <c r="A24" s="175">
        <v>9</v>
      </c>
      <c r="B24" s="102"/>
      <c r="C24" s="165" t="s">
        <v>81</v>
      </c>
      <c r="D24" s="143" t="s">
        <v>65</v>
      </c>
      <c r="E24" s="144">
        <v>1</v>
      </c>
      <c r="F24" s="112"/>
      <c r="G24" s="112"/>
      <c r="H24" s="110"/>
      <c r="I24" s="110"/>
      <c r="J24" s="110"/>
      <c r="K24" s="161"/>
      <c r="L24" s="158"/>
      <c r="M24" s="158"/>
      <c r="N24" s="110"/>
      <c r="O24" s="110"/>
      <c r="P24" s="161"/>
    </row>
    <row r="25" spans="1:17" s="109" customFormat="1" ht="15" x14ac:dyDescent="0.25">
      <c r="A25" s="185"/>
      <c r="B25" s="148"/>
      <c r="C25" s="189" t="s">
        <v>90</v>
      </c>
      <c r="D25" s="186"/>
      <c r="E25" s="187"/>
      <c r="F25" s="120"/>
      <c r="G25" s="120"/>
      <c r="H25" s="121"/>
      <c r="I25" s="121"/>
      <c r="J25" s="121"/>
      <c r="K25" s="122"/>
      <c r="L25" s="121"/>
      <c r="M25" s="121"/>
      <c r="N25" s="121"/>
      <c r="O25" s="121"/>
      <c r="P25" s="122"/>
    </row>
    <row r="26" spans="1:17" s="109" customFormat="1" ht="15" x14ac:dyDescent="0.25">
      <c r="A26" s="175">
        <v>10</v>
      </c>
      <c r="B26" s="102"/>
      <c r="C26" s="165" t="s">
        <v>82</v>
      </c>
      <c r="D26" s="143" t="s">
        <v>65</v>
      </c>
      <c r="E26" s="144">
        <v>1</v>
      </c>
      <c r="F26" s="112"/>
      <c r="G26" s="112"/>
      <c r="H26" s="110"/>
      <c r="I26" s="110"/>
      <c r="J26" s="110"/>
      <c r="K26" s="161"/>
      <c r="L26" s="158"/>
      <c r="M26" s="158"/>
      <c r="N26" s="110"/>
      <c r="O26" s="110"/>
      <c r="P26" s="161"/>
    </row>
    <row r="27" spans="1:17" s="109" customFormat="1" ht="15" x14ac:dyDescent="0.25">
      <c r="A27" s="175">
        <v>11</v>
      </c>
      <c r="B27" s="102"/>
      <c r="C27" s="165" t="s">
        <v>73</v>
      </c>
      <c r="D27" s="143" t="s">
        <v>65</v>
      </c>
      <c r="E27" s="144">
        <v>1</v>
      </c>
      <c r="F27" s="112"/>
      <c r="G27" s="112"/>
      <c r="H27" s="110"/>
      <c r="I27" s="110"/>
      <c r="J27" s="110"/>
      <c r="K27" s="161"/>
      <c r="L27" s="158"/>
      <c r="M27" s="158"/>
      <c r="N27" s="110"/>
      <c r="O27" s="110"/>
      <c r="P27" s="161"/>
    </row>
    <row r="28" spans="1:17" s="109" customFormat="1" ht="30" x14ac:dyDescent="0.25">
      <c r="A28" s="175">
        <v>12</v>
      </c>
      <c r="B28" s="102"/>
      <c r="C28" s="165" t="s">
        <v>83</v>
      </c>
      <c r="D28" s="143" t="s">
        <v>65</v>
      </c>
      <c r="E28" s="144">
        <v>1</v>
      </c>
      <c r="F28" s="112"/>
      <c r="G28" s="112"/>
      <c r="H28" s="110"/>
      <c r="I28" s="110"/>
      <c r="J28" s="110"/>
      <c r="K28" s="161"/>
      <c r="L28" s="158"/>
      <c r="M28" s="158"/>
      <c r="N28" s="110"/>
      <c r="O28" s="110"/>
      <c r="P28" s="161"/>
    </row>
    <row r="29" spans="1:17" s="109" customFormat="1" ht="15" x14ac:dyDescent="0.25">
      <c r="A29" s="175">
        <v>13</v>
      </c>
      <c r="B29" s="102"/>
      <c r="C29" s="165" t="s">
        <v>76</v>
      </c>
      <c r="D29" s="143" t="s">
        <v>65</v>
      </c>
      <c r="E29" s="144">
        <v>6</v>
      </c>
      <c r="F29" s="112"/>
      <c r="G29" s="112"/>
      <c r="H29" s="110"/>
      <c r="I29" s="110"/>
      <c r="J29" s="110"/>
      <c r="K29" s="161"/>
      <c r="L29" s="158"/>
      <c r="M29" s="158"/>
      <c r="N29" s="110"/>
      <c r="O29" s="110"/>
      <c r="P29" s="161"/>
    </row>
    <row r="30" spans="1:17" s="109" customFormat="1" ht="15" x14ac:dyDescent="0.25">
      <c r="A30" s="175">
        <v>14</v>
      </c>
      <c r="B30" s="102"/>
      <c r="C30" s="165" t="s">
        <v>84</v>
      </c>
      <c r="D30" s="143" t="s">
        <v>65</v>
      </c>
      <c r="E30" s="144">
        <v>3</v>
      </c>
      <c r="F30" s="112"/>
      <c r="G30" s="112"/>
      <c r="H30" s="110"/>
      <c r="I30" s="110"/>
      <c r="J30" s="110"/>
      <c r="K30" s="161"/>
      <c r="L30" s="158"/>
      <c r="M30" s="158"/>
      <c r="N30" s="110"/>
      <c r="O30" s="110"/>
      <c r="P30" s="161"/>
    </row>
    <row r="31" spans="1:17" s="109" customFormat="1" ht="15" x14ac:dyDescent="0.25">
      <c r="A31" s="175">
        <v>15</v>
      </c>
      <c r="B31" s="102"/>
      <c r="C31" s="165" t="s">
        <v>85</v>
      </c>
      <c r="D31" s="143" t="s">
        <v>65</v>
      </c>
      <c r="E31" s="144">
        <v>2</v>
      </c>
      <c r="F31" s="112"/>
      <c r="G31" s="112"/>
      <c r="H31" s="110"/>
      <c r="I31" s="110"/>
      <c r="J31" s="110"/>
      <c r="K31" s="161"/>
      <c r="L31" s="158"/>
      <c r="M31" s="158"/>
      <c r="N31" s="110"/>
      <c r="O31" s="110"/>
      <c r="P31" s="161"/>
    </row>
    <row r="32" spans="1:17" s="109" customFormat="1" ht="15" x14ac:dyDescent="0.25">
      <c r="A32" s="175">
        <v>16</v>
      </c>
      <c r="B32" s="102"/>
      <c r="C32" s="165" t="s">
        <v>86</v>
      </c>
      <c r="D32" s="143" t="s">
        <v>65</v>
      </c>
      <c r="E32" s="144">
        <v>1</v>
      </c>
      <c r="F32" s="112"/>
      <c r="G32" s="112"/>
      <c r="H32" s="110"/>
      <c r="I32" s="110"/>
      <c r="J32" s="110"/>
      <c r="K32" s="161"/>
      <c r="L32" s="158"/>
      <c r="M32" s="158"/>
      <c r="N32" s="110"/>
      <c r="O32" s="110"/>
      <c r="P32" s="161"/>
    </row>
    <row r="33" spans="1:17" s="109" customFormat="1" ht="30" x14ac:dyDescent="0.25">
      <c r="A33" s="175">
        <v>17</v>
      </c>
      <c r="B33" s="102"/>
      <c r="C33" s="165" t="s">
        <v>87</v>
      </c>
      <c r="D33" s="143" t="s">
        <v>65</v>
      </c>
      <c r="E33" s="144">
        <v>2</v>
      </c>
      <c r="F33" s="112"/>
      <c r="G33" s="112"/>
      <c r="H33" s="110"/>
      <c r="I33" s="110"/>
      <c r="J33" s="110"/>
      <c r="K33" s="161"/>
      <c r="L33" s="158"/>
      <c r="M33" s="158"/>
      <c r="N33" s="110"/>
      <c r="O33" s="110"/>
      <c r="P33" s="161"/>
    </row>
    <row r="34" spans="1:17" s="109" customFormat="1" ht="15" x14ac:dyDescent="0.25">
      <c r="A34" s="175">
        <v>18</v>
      </c>
      <c r="B34" s="102"/>
      <c r="C34" s="165" t="s">
        <v>88</v>
      </c>
      <c r="D34" s="143" t="s">
        <v>65</v>
      </c>
      <c r="E34" s="144">
        <v>1</v>
      </c>
      <c r="F34" s="112"/>
      <c r="G34" s="112"/>
      <c r="H34" s="110"/>
      <c r="I34" s="110"/>
      <c r="J34" s="110"/>
      <c r="K34" s="161"/>
      <c r="L34" s="158"/>
      <c r="M34" s="158"/>
      <c r="N34" s="110"/>
      <c r="O34" s="110"/>
      <c r="P34" s="161"/>
    </row>
    <row r="35" spans="1:17" ht="15" x14ac:dyDescent="0.25">
      <c r="A35" s="147"/>
      <c r="B35" s="148"/>
      <c r="C35" s="145" t="s">
        <v>67</v>
      </c>
      <c r="D35" s="142"/>
      <c r="E35" s="142"/>
      <c r="F35" s="120"/>
      <c r="G35" s="120"/>
      <c r="H35" s="121"/>
      <c r="I35" s="121"/>
      <c r="J35" s="121"/>
      <c r="K35" s="122"/>
      <c r="L35" s="121"/>
      <c r="M35" s="121"/>
      <c r="N35" s="121"/>
      <c r="O35" s="121"/>
      <c r="P35" s="122"/>
    </row>
    <row r="36" spans="1:17" ht="60" x14ac:dyDescent="0.25">
      <c r="A36" s="175">
        <v>19</v>
      </c>
      <c r="B36" s="102"/>
      <c r="C36" s="166" t="s">
        <v>92</v>
      </c>
      <c r="D36" s="143" t="s">
        <v>48</v>
      </c>
      <c r="E36" s="146">
        <v>2</v>
      </c>
      <c r="F36" s="93"/>
      <c r="G36" s="93"/>
      <c r="H36" s="91"/>
      <c r="I36" s="91"/>
      <c r="J36" s="91"/>
      <c r="K36" s="92"/>
      <c r="L36" s="158"/>
      <c r="M36" s="158"/>
      <c r="N36" s="91"/>
      <c r="O36" s="91"/>
      <c r="P36" s="92"/>
    </row>
    <row r="37" spans="1:17" s="109" customFormat="1" ht="15" x14ac:dyDescent="0.25">
      <c r="A37" s="175">
        <v>20</v>
      </c>
      <c r="B37" s="153"/>
      <c r="C37" s="167" t="s">
        <v>66</v>
      </c>
      <c r="D37" s="149" t="s">
        <v>48</v>
      </c>
      <c r="E37" s="146">
        <v>1</v>
      </c>
      <c r="F37" s="112"/>
      <c r="G37" s="112"/>
      <c r="H37" s="110"/>
      <c r="I37" s="110"/>
      <c r="J37" s="110"/>
      <c r="K37" s="111"/>
      <c r="L37" s="158"/>
      <c r="M37" s="158"/>
      <c r="N37" s="110"/>
      <c r="O37" s="110"/>
      <c r="P37" s="111"/>
    </row>
    <row r="38" spans="1:17" ht="15" customHeight="1" x14ac:dyDescent="0.25">
      <c r="A38" s="176"/>
      <c r="B38" s="148"/>
      <c r="C38" s="168" t="s">
        <v>91</v>
      </c>
      <c r="D38" s="181"/>
      <c r="E38" s="181"/>
      <c r="F38" s="120"/>
      <c r="G38" s="120"/>
      <c r="H38" s="121"/>
      <c r="I38" s="121"/>
      <c r="J38" s="121"/>
      <c r="K38" s="122"/>
      <c r="L38" s="121"/>
      <c r="M38" s="121"/>
      <c r="N38" s="121"/>
      <c r="O38" s="121"/>
      <c r="P38" s="122"/>
    </row>
    <row r="39" spans="1:17" s="109" customFormat="1" ht="47.25" customHeight="1" x14ac:dyDescent="0.25">
      <c r="A39" s="177">
        <v>21</v>
      </c>
      <c r="B39" s="102"/>
      <c r="C39" s="169" t="s">
        <v>94</v>
      </c>
      <c r="D39" s="143" t="s">
        <v>48</v>
      </c>
      <c r="E39" s="182">
        <v>2</v>
      </c>
      <c r="F39" s="112"/>
      <c r="G39" s="112"/>
      <c r="H39" s="110"/>
      <c r="I39" s="110"/>
      <c r="J39" s="110"/>
      <c r="K39" s="111"/>
      <c r="L39" s="158"/>
      <c r="M39" s="110"/>
      <c r="N39" s="110"/>
      <c r="O39" s="110"/>
      <c r="P39" s="111"/>
      <c r="Q39" s="155"/>
    </row>
    <row r="40" spans="1:17" s="109" customFormat="1" ht="30" x14ac:dyDescent="0.25">
      <c r="A40" s="177">
        <v>22</v>
      </c>
      <c r="B40" s="102"/>
      <c r="C40" s="169" t="s">
        <v>93</v>
      </c>
      <c r="D40" s="143" t="s">
        <v>48</v>
      </c>
      <c r="E40" s="182">
        <v>1</v>
      </c>
      <c r="F40" s="112"/>
      <c r="G40" s="112"/>
      <c r="H40" s="110"/>
      <c r="I40" s="110"/>
      <c r="J40" s="110"/>
      <c r="K40" s="111"/>
      <c r="L40" s="158"/>
      <c r="M40" s="110"/>
      <c r="N40" s="110"/>
      <c r="O40" s="110"/>
      <c r="P40" s="111"/>
    </row>
    <row r="41" spans="1:17" s="109" customFormat="1" ht="15" customHeight="1" x14ac:dyDescent="0.25">
      <c r="A41" s="177">
        <v>23</v>
      </c>
      <c r="B41" s="102"/>
      <c r="C41" s="169" t="s">
        <v>95</v>
      </c>
      <c r="D41" s="143" t="s">
        <v>48</v>
      </c>
      <c r="E41" s="182">
        <v>1</v>
      </c>
      <c r="F41" s="112"/>
      <c r="G41" s="112"/>
      <c r="H41" s="110"/>
      <c r="I41" s="110"/>
      <c r="J41" s="110"/>
      <c r="K41" s="111"/>
      <c r="L41" s="158"/>
      <c r="M41" s="110"/>
      <c r="N41" s="110"/>
      <c r="O41" s="110"/>
      <c r="P41" s="111"/>
    </row>
    <row r="42" spans="1:17" s="109" customFormat="1" ht="15" x14ac:dyDescent="0.25">
      <c r="A42" s="176"/>
      <c r="B42" s="148"/>
      <c r="C42" s="170" t="s">
        <v>46</v>
      </c>
      <c r="D42" s="181"/>
      <c r="E42" s="181"/>
      <c r="F42" s="120"/>
      <c r="G42" s="120"/>
      <c r="H42" s="121"/>
      <c r="I42" s="121"/>
      <c r="J42" s="121"/>
      <c r="K42" s="122"/>
      <c r="L42" s="121"/>
      <c r="M42" s="121"/>
      <c r="N42" s="121"/>
      <c r="O42" s="121"/>
      <c r="P42" s="122"/>
    </row>
    <row r="43" spans="1:17" s="109" customFormat="1" ht="15" x14ac:dyDescent="0.25">
      <c r="A43" s="177">
        <v>24</v>
      </c>
      <c r="B43" s="102"/>
      <c r="C43" s="150" t="s">
        <v>47</v>
      </c>
      <c r="D43" s="143" t="s">
        <v>48</v>
      </c>
      <c r="E43" s="182">
        <v>1</v>
      </c>
      <c r="F43" s="112"/>
      <c r="G43" s="112"/>
      <c r="H43" s="110"/>
      <c r="I43" s="110"/>
      <c r="J43" s="110"/>
      <c r="K43" s="111"/>
      <c r="L43" s="158"/>
      <c r="M43" s="158"/>
      <c r="N43" s="110"/>
      <c r="O43" s="110"/>
      <c r="P43" s="111"/>
    </row>
    <row r="44" spans="1:17" s="109" customFormat="1" ht="15" x14ac:dyDescent="0.25">
      <c r="A44" s="104">
        <v>25</v>
      </c>
      <c r="B44" s="102"/>
      <c r="C44" s="150" t="s">
        <v>43</v>
      </c>
      <c r="D44" s="143" t="s">
        <v>48</v>
      </c>
      <c r="E44" s="182">
        <v>1</v>
      </c>
      <c r="F44" s="112"/>
      <c r="G44" s="112"/>
      <c r="H44" s="110"/>
      <c r="I44" s="110"/>
      <c r="J44" s="110"/>
      <c r="K44" s="111"/>
      <c r="L44" s="158"/>
      <c r="M44" s="158"/>
      <c r="N44" s="110"/>
      <c r="O44" s="110"/>
      <c r="P44" s="111"/>
    </row>
    <row r="45" spans="1:17" ht="15" x14ac:dyDescent="0.25">
      <c r="A45" s="104">
        <v>26</v>
      </c>
      <c r="B45" s="102"/>
      <c r="C45" s="169" t="s">
        <v>68</v>
      </c>
      <c r="D45" s="143" t="s">
        <v>48</v>
      </c>
      <c r="E45" s="182">
        <v>1</v>
      </c>
      <c r="F45" s="112"/>
      <c r="G45" s="112"/>
      <c r="H45" s="110"/>
      <c r="I45" s="91"/>
      <c r="J45" s="91"/>
      <c r="K45" s="161"/>
      <c r="L45" s="158"/>
      <c r="M45" s="158"/>
      <c r="N45" s="91"/>
      <c r="O45" s="91"/>
      <c r="P45" s="161"/>
    </row>
    <row r="46" spans="1:17" ht="13.5" thickBot="1" x14ac:dyDescent="0.25">
      <c r="D46" s="61"/>
      <c r="E46" s="62"/>
      <c r="F46" s="8"/>
      <c r="G46" s="53"/>
      <c r="H46" s="63"/>
      <c r="I46" s="63"/>
      <c r="J46" s="63"/>
      <c r="K46" s="64" t="s">
        <v>60</v>
      </c>
      <c r="L46" s="157">
        <f>SUM(L15:L45)</f>
        <v>0</v>
      </c>
      <c r="M46" s="157">
        <f>SUM(M15:M45)</f>
        <v>0</v>
      </c>
      <c r="N46" s="123">
        <f>SUM(N15:N45)</f>
        <v>0</v>
      </c>
      <c r="O46" s="123">
        <f>SUM(O15:O45)</f>
        <v>0</v>
      </c>
      <c r="P46" s="123">
        <f>M46+N46+O46</f>
        <v>0</v>
      </c>
    </row>
    <row r="47" spans="1:17" x14ac:dyDescent="0.2">
      <c r="C47" s="4"/>
      <c r="D47" s="4"/>
      <c r="E47" s="4"/>
    </row>
    <row r="48" spans="1:17" x14ac:dyDescent="0.2">
      <c r="A48" s="228" t="s">
        <v>16</v>
      </c>
      <c r="B48" s="228"/>
      <c r="C48" s="41"/>
      <c r="D48" s="4"/>
      <c r="E48" s="83" t="s">
        <v>40</v>
      </c>
      <c r="F48" s="209"/>
      <c r="G48" s="209"/>
      <c r="H48" s="209"/>
      <c r="I48" s="209"/>
      <c r="J48" s="209"/>
      <c r="K48" s="4"/>
      <c r="L48" s="13"/>
      <c r="M48" s="13"/>
    </row>
    <row r="49" spans="1:17" x14ac:dyDescent="0.2">
      <c r="A49" s="179"/>
      <c r="B49" s="45"/>
      <c r="C49" s="82" t="s">
        <v>22</v>
      </c>
      <c r="D49" s="4"/>
      <c r="E49" s="81"/>
      <c r="F49" s="192" t="s">
        <v>22</v>
      </c>
      <c r="G49" s="192"/>
      <c r="H49" s="192"/>
      <c r="I49" s="192"/>
      <c r="J49" s="192"/>
      <c r="K49" s="4"/>
      <c r="L49" s="13"/>
      <c r="M49" s="13"/>
    </row>
    <row r="50" spans="1:17" x14ac:dyDescent="0.2">
      <c r="A50" s="180"/>
      <c r="B50" s="50"/>
      <c r="C50" s="80"/>
      <c r="D50" s="84"/>
      <c r="E50" s="84"/>
      <c r="F50" s="48"/>
      <c r="G50" s="48"/>
      <c r="H50" s="48"/>
    </row>
    <row r="51" spans="1:17" x14ac:dyDescent="0.2">
      <c r="A51" s="229" t="s">
        <v>32</v>
      </c>
      <c r="B51" s="229"/>
      <c r="C51" s="85"/>
      <c r="D51" s="81"/>
      <c r="E51" s="81"/>
      <c r="F51" s="49"/>
      <c r="G51" s="48"/>
      <c r="H51" s="48"/>
    </row>
    <row r="52" spans="1:17" x14ac:dyDescent="0.2">
      <c r="C52" s="4"/>
      <c r="D52" s="4"/>
      <c r="E52" s="4"/>
      <c r="F52" s="30"/>
      <c r="G52" s="15"/>
      <c r="H52" s="15"/>
    </row>
    <row r="54" spans="1:17" ht="15" x14ac:dyDescent="0.25">
      <c r="A54" s="227" t="s">
        <v>55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</row>
    <row r="55" spans="1:17" ht="15" x14ac:dyDescent="0.25">
      <c r="A55" s="227" t="s">
        <v>56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</row>
    <row r="56" spans="1:17" ht="15" x14ac:dyDescent="0.25">
      <c r="A56" s="227" t="s">
        <v>57</v>
      </c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</row>
    <row r="57" spans="1:17" ht="15" x14ac:dyDescent="0.25">
      <c r="A57" s="202" t="s">
        <v>58</v>
      </c>
      <c r="B57" s="203"/>
      <c r="C57" s="203"/>
      <c r="D57" s="203"/>
      <c r="E57" s="203"/>
      <c r="F57" s="203"/>
      <c r="G57" s="203"/>
      <c r="H57" s="203"/>
      <c r="I57" s="225"/>
      <c r="J57" s="225"/>
      <c r="K57" s="225"/>
      <c r="L57" s="225"/>
      <c r="M57" s="225"/>
      <c r="N57" s="225"/>
      <c r="O57" s="225"/>
      <c r="P57" s="151"/>
    </row>
    <row r="58" spans="1:17" ht="15" x14ac:dyDescent="0.25">
      <c r="A58" s="226" t="s">
        <v>59</v>
      </c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151"/>
    </row>
    <row r="63" spans="1:17" x14ac:dyDescent="0.2">
      <c r="Q63" s="22"/>
    </row>
  </sheetData>
  <mergeCells count="21">
    <mergeCell ref="A55:P55"/>
    <mergeCell ref="A56:P56"/>
    <mergeCell ref="A57:O57"/>
    <mergeCell ref="A58:O58"/>
    <mergeCell ref="D1:J1"/>
    <mergeCell ref="D3:J3"/>
    <mergeCell ref="L9:M9"/>
    <mergeCell ref="A12:A13"/>
    <mergeCell ref="B12:B13"/>
    <mergeCell ref="C12:C13"/>
    <mergeCell ref="D12:D13"/>
    <mergeCell ref="E12:E13"/>
    <mergeCell ref="F12:K12"/>
    <mergeCell ref="L12:P12"/>
    <mergeCell ref="C5:P5"/>
    <mergeCell ref="A2:P2"/>
    <mergeCell ref="A54:P54"/>
    <mergeCell ref="A48:B48"/>
    <mergeCell ref="F48:J48"/>
    <mergeCell ref="F49:J49"/>
    <mergeCell ref="A51:B51"/>
  </mergeCells>
  <phoneticPr fontId="16" type="noConversion"/>
  <pageMargins left="1.1811023622047245" right="0.78740157480314965" top="1.1811023622047245" bottom="0.78740157480314965" header="0.78740157480314965" footer="0.39370078740157483"/>
  <pageSetup paperSize="9" scale="73" fitToHeight="0" orientation="landscape" r:id="rId1"/>
  <headerFooter>
    <oddFooter>&amp;RLapa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FD52-267A-4476-801C-3B29DD796F79}">
  <sheetPr codeName="Lapa4"/>
  <dimension ref="B1:F1"/>
  <sheetViews>
    <sheetView workbookViewId="0"/>
  </sheetViews>
  <sheetFormatPr defaultRowHeight="15" x14ac:dyDescent="0.25"/>
  <sheetData>
    <row r="1" spans="2:6" x14ac:dyDescent="0.25">
      <c r="B1" t="s">
        <v>52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Koptāme</vt:lpstr>
      <vt:lpstr>Kopsavilkums</vt:lpstr>
      <vt:lpstr>LOK_1 </vt:lpstr>
      <vt:lpstr>XYUSJDNAYGND</vt:lpstr>
      <vt:lpstr>Kopsavilkums!Drukas_apgabals</vt:lpstr>
      <vt:lpstr>Koptāme!Drukas_apgabals</vt:lpstr>
      <vt:lpstr>'LOK_1 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2023-02-27T08:06:30Z</dcterms:modified>
</cp:coreProperties>
</file>