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autoCompressPictures="0"/>
  <mc:AlternateContent xmlns:mc="http://schemas.openxmlformats.org/markup-compatibility/2006">
    <mc:Choice Requires="x15">
      <x15ac:absPath xmlns:x15ac="http://schemas.microsoft.com/office/spreadsheetml/2010/11/ac" url="C:\Users\davisg\AppData\Local\Microsoft\Windows\INetCache\Content.Outlook\3MT4X5UK\"/>
    </mc:Choice>
  </mc:AlternateContent>
  <xr:revisionPtr revIDLastSave="0" documentId="13_ncr:1_{4EB84B1C-949A-41B8-BB6B-43894EC30E65}" xr6:coauthVersionLast="47" xr6:coauthVersionMax="47" xr10:uidLastSave="{00000000-0000-0000-0000-000000000000}"/>
  <bookViews>
    <workbookView xWindow="-108" yWindow="-108" windowWidth="23256" windowHeight="12576" tabRatio="963" xr2:uid="{00000000-000D-0000-FFFF-FFFF00000000}"/>
  </bookViews>
  <sheets>
    <sheet name="KOPT" sheetId="153" r:id="rId1"/>
    <sheet name="KOPS" sheetId="150" r:id="rId2"/>
    <sheet name="62A" sheetId="149" r:id="rId3"/>
    <sheet name="63A" sheetId="155" r:id="rId4"/>
    <sheet name="U1" sheetId="156" r:id="rId5"/>
  </sheets>
  <definedNames>
    <definedName name="_xlnm.Print_Area" localSheetId="2">'62A'!$A$1:$P$74</definedName>
    <definedName name="_xlnm.Print_Area" localSheetId="3">'63A'!$A$1:$P$75</definedName>
    <definedName name="_xlnm.Print_Area" localSheetId="1">KOPS!$A$1:$I$26</definedName>
    <definedName name="_xlnm.Print_Area" localSheetId="0">KOPT!$A$1:$C$14</definedName>
    <definedName name="_xlnm.Print_Titles" localSheetId="2">'62A'!$11:$13</definedName>
    <definedName name="_xlnm.Print_Titles" localSheetId="3">'63A'!$11:$13</definedName>
    <definedName name="_xlnm.Print_Titles" localSheetId="1">KOPS!#REF!</definedName>
    <definedName name="_xlnm.Print_Titles" localSheetId="0">KOPT!#REF!</definedName>
    <definedName name="_xlnm.Print_Titles" localSheetId="4">'U1'!$11:$13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71" i="149" l="1"/>
  <c r="P71" i="155"/>
  <c r="B2" i="153"/>
  <c r="E23" i="150"/>
  <c r="C9" i="153"/>
  <c r="C11" i="153" s="1"/>
  <c r="P83" i="156"/>
  <c r="M9" i="156"/>
  <c r="O83" i="156"/>
  <c r="N83" i="156"/>
  <c r="M83" i="156"/>
  <c r="L83" i="156"/>
  <c r="E36" i="156"/>
  <c r="A18" i="156"/>
  <c r="A19" i="156" s="1"/>
  <c r="A20" i="156" s="1"/>
  <c r="A21" i="156" s="1"/>
  <c r="A22" i="156" s="1"/>
  <c r="A23" i="156" s="1"/>
  <c r="A24" i="156" s="1"/>
  <c r="A25" i="156" s="1"/>
  <c r="A26" i="156" s="1"/>
  <c r="A28" i="156" s="1"/>
  <c r="A29" i="156" s="1"/>
  <c r="A30" i="156" s="1"/>
  <c r="A31" i="156" s="1"/>
  <c r="A32" i="156" s="1"/>
  <c r="A35" i="156" s="1"/>
  <c r="A36" i="156" s="1"/>
  <c r="A37" i="156" s="1"/>
  <c r="A39" i="156" s="1"/>
  <c r="A40" i="156" s="1"/>
  <c r="A41" i="156" s="1"/>
  <c r="A43" i="156" s="1"/>
  <c r="A44" i="156" s="1"/>
  <c r="A45" i="156" s="1"/>
  <c r="A47" i="156" s="1"/>
  <c r="A48" i="156" s="1"/>
  <c r="A49" i="156" s="1"/>
  <c r="A50" i="156" s="1"/>
  <c r="A51" i="156" s="1"/>
  <c r="A52" i="156" s="1"/>
  <c r="A53" i="156" s="1"/>
  <c r="A54" i="156" s="1"/>
  <c r="A55" i="156" s="1"/>
  <c r="A57" i="156" s="1"/>
  <c r="A58" i="156" s="1"/>
  <c r="A59" i="156" s="1"/>
  <c r="A60" i="156" s="1"/>
  <c r="A61" i="156" s="1"/>
  <c r="A62" i="156" s="1"/>
  <c r="A64" i="156" s="1"/>
  <c r="A65" i="156" s="1"/>
  <c r="A66" i="156" s="1"/>
  <c r="A68" i="156" s="1"/>
  <c r="A69" i="156" s="1"/>
  <c r="A70" i="156" s="1"/>
  <c r="A71" i="156" s="1"/>
  <c r="A72" i="156" s="1"/>
  <c r="A73" i="156" s="1"/>
  <c r="A74" i="156" s="1"/>
  <c r="A75" i="156" s="1"/>
  <c r="A77" i="156" s="1"/>
  <c r="A79" i="156" s="1"/>
  <c r="A80" i="156" s="1"/>
  <c r="A17" i="156"/>
  <c r="L71" i="155" l="1"/>
  <c r="O71" i="155"/>
  <c r="N71" i="155"/>
  <c r="M71" i="155"/>
  <c r="A36" i="155"/>
  <c r="A37" i="155"/>
  <c r="A38" i="155"/>
  <c r="A39" i="155"/>
  <c r="A40" i="155"/>
  <c r="A41" i="155"/>
  <c r="A42" i="155"/>
  <c r="A43" i="155"/>
  <c r="A44" i="155"/>
  <c r="A45" i="155"/>
  <c r="A47" i="155"/>
  <c r="A48" i="155"/>
  <c r="A49" i="155"/>
  <c r="A50" i="155"/>
  <c r="A51" i="155"/>
  <c r="A52" i="155"/>
  <c r="A53" i="155"/>
  <c r="A55" i="155"/>
  <c r="A56" i="155"/>
  <c r="A57" i="155"/>
  <c r="A58" i="155"/>
  <c r="A60" i="155"/>
  <c r="A61" i="155"/>
  <c r="A62" i="155"/>
  <c r="A64" i="155"/>
  <c r="A65" i="155"/>
  <c r="A66" i="155"/>
  <c r="A67" i="155"/>
  <c r="A68" i="155"/>
  <c r="A69" i="155"/>
  <c r="A36" i="149"/>
  <c r="A37" i="149"/>
  <c r="A38" i="149"/>
  <c r="A39" i="149"/>
  <c r="A40" i="149"/>
  <c r="A70" i="155"/>
  <c r="M9" i="155"/>
  <c r="A41" i="149"/>
  <c r="A42" i="149"/>
  <c r="A43" i="149"/>
  <c r="A44" i="149"/>
  <c r="A45" i="149"/>
  <c r="A46" i="149"/>
  <c r="A48" i="149"/>
  <c r="A49" i="149"/>
  <c r="A50" i="149"/>
  <c r="A51" i="149"/>
  <c r="A52" i="149"/>
  <c r="A53" i="149"/>
  <c r="A54" i="149"/>
  <c r="A56" i="149"/>
  <c r="A57" i="149"/>
  <c r="A58" i="149"/>
  <c r="A59" i="149"/>
  <c r="A61" i="149"/>
  <c r="A62" i="149"/>
  <c r="A63" i="149"/>
  <c r="A65" i="149"/>
  <c r="A66" i="149"/>
  <c r="A67" i="149"/>
  <c r="A68" i="149"/>
  <c r="A69" i="149"/>
  <c r="A70" i="149"/>
  <c r="L71" i="149"/>
  <c r="O71" i="149"/>
  <c r="N71" i="149"/>
  <c r="M71" i="149"/>
  <c r="M9" i="149"/>
  <c r="C10" i="150"/>
  <c r="C9" i="150"/>
</calcChain>
</file>

<file path=xl/sharedStrings.xml><?xml version="1.0" encoding="utf-8"?>
<sst xmlns="http://schemas.openxmlformats.org/spreadsheetml/2006/main" count="490" uniqueCount="189">
  <si>
    <t>Būves nosaukums:</t>
  </si>
  <si>
    <t>Objekta nosaukums:</t>
  </si>
  <si>
    <t>Objekta adrese:</t>
  </si>
  <si>
    <t>Nr.p.k.</t>
  </si>
  <si>
    <t>Vienības izmaksas</t>
  </si>
  <si>
    <t>Darbietilpība (c/h)</t>
  </si>
  <si>
    <t>Kopā uz visu apjomu</t>
  </si>
  <si>
    <t>Kods, tāmes Nr.</t>
  </si>
  <si>
    <t>Tai skaitā</t>
  </si>
  <si>
    <t>Kopā</t>
  </si>
  <si>
    <t>Būves adrese:</t>
  </si>
  <si>
    <t>Objekta nosaukums</t>
  </si>
  <si>
    <t>Darba alga (euro)</t>
  </si>
  <si>
    <t>Mehānismi (euro)</t>
  </si>
  <si>
    <t>Summa (euro)</t>
  </si>
  <si>
    <t>BŪVLAUKUMA SAGATAVOŠANA</t>
  </si>
  <si>
    <t>Būvlaukuma sagatavošana (nožogojums, vagoniņi, materiālu krautne, pārvietojamās tualetes, koku aizsardzība)</t>
  </si>
  <si>
    <t>kpl.</t>
  </si>
  <si>
    <t>URBUMA IZBŪVE</t>
  </si>
  <si>
    <t>3.1</t>
  </si>
  <si>
    <t>Urbuma apvalkcaurule D273x4, AISI304</t>
  </si>
  <si>
    <t>3.2</t>
  </si>
  <si>
    <t>3.3</t>
  </si>
  <si>
    <t>Pjezometra caurule OD42mm PVC</t>
  </si>
  <si>
    <t>3.4</t>
  </si>
  <si>
    <t>3.5</t>
  </si>
  <si>
    <t>3.6</t>
  </si>
  <si>
    <t>Urbuma dezinfekcija</t>
  </si>
  <si>
    <t>3.7</t>
  </si>
  <si>
    <t>Urbuma pases izstrāde</t>
  </si>
  <si>
    <t>KAMERAS IZBŪVE (skat.ŪKT-4)</t>
  </si>
  <si>
    <t>Kāpšļi SCSS 152</t>
  </si>
  <si>
    <t>gb.</t>
  </si>
  <si>
    <t>Akas vāks (skat.rasējumu ŪKT-4)</t>
  </si>
  <si>
    <t>ŪDENSVADA IZBŪVE (skat. ŪKT-2)</t>
  </si>
  <si>
    <t>Kaļamā ķeta ūdensvada caurule DN150 (saskaņā ar EN545) izbūve būvgrāvī virs gruntsūdens līmeņa</t>
  </si>
  <si>
    <t>m</t>
  </si>
  <si>
    <t>Atloku līknis 45° DN150 PN10</t>
  </si>
  <si>
    <t>Pievienojuma un remonta dubultuzmava ķeta caurulēm, DN 150 PN10</t>
  </si>
  <si>
    <t>Īscaurule atloks-gludais gals</t>
  </si>
  <si>
    <t>Aizsargčaula DN150 caurulei</t>
  </si>
  <si>
    <t>Tranšejas rakšana</t>
  </si>
  <si>
    <t>m3</t>
  </si>
  <si>
    <t>Tranšejas pamatnes izlīdzinošās smilts kārtas sagatavošana 150mm, apbērums virs caurules 300mm</t>
  </si>
  <si>
    <t>Tranšejas aizbēršana ar vietējo grunti blietējot pa kārtām</t>
  </si>
  <si>
    <t>Ūdensvada hidrauliskā pārbaude un dezinfekcija</t>
  </si>
  <si>
    <t>Trejgabals, AISI304 D273.0/168x4mm</t>
  </si>
  <si>
    <t>Uzliekamais atloks ķeta caurulei DN150 PN10</t>
  </si>
  <si>
    <t>DAŽĀDI</t>
  </si>
  <si>
    <t>mezgls</t>
  </si>
  <si>
    <t>Elastīgs blīvējums starp  grodu un urbuma apvalkcauruli D273x4mm, AISI304 (Master seal ķēdes veida blīve)</t>
  </si>
  <si>
    <t>Elastīgs blīvējums starp  betona grodu un ķeta cauruli DN150mm (Master seal ķēdes veida blīve)</t>
  </si>
  <si>
    <t>Elastīgs blīvējums starp  betona pamatplātni un Pjezometra caurule OD42mm, PVC</t>
  </si>
  <si>
    <t>Demontāža</t>
  </si>
  <si>
    <t xml:space="preserve">Esoša ūdensvada demontāža un izvešana uz atkritumu poligonu (d200mm) </t>
  </si>
  <si>
    <t xml:space="preserve">Pārstrādei nododamo būvgružu apjoms </t>
  </si>
  <si>
    <t>Citi darbi</t>
  </si>
  <si>
    <t>m2</t>
  </si>
  <si>
    <t>Grunts ceļa atjaunošana</t>
  </si>
  <si>
    <t>Izpilddokumentācijas izstrāde</t>
  </si>
  <si>
    <t>Kameras pārsegums (skat.rasējumu BK-1)</t>
  </si>
  <si>
    <r>
      <t>m</t>
    </r>
    <r>
      <rPr>
        <vertAlign val="superscript"/>
        <sz val="10"/>
        <rFont val="Arial"/>
        <family val="2"/>
        <charset val="186"/>
      </rPr>
      <t>3</t>
    </r>
  </si>
  <si>
    <t>Atloku līknis 22° DN150 PN10</t>
  </si>
  <si>
    <t>Konduktors, melnā tērauda caurule d610</t>
  </si>
  <si>
    <t>Starpcauruļu aizpildīšana ar kompaktonīta mālu</t>
  </si>
  <si>
    <t>Ārējais grants apbērums 115mm (rupjšs)</t>
  </si>
  <si>
    <t>Rūpnieciski ražots stieples karkasa filtrs D273x4, AISI304 ar iekšējo grants apbērumu40mm</t>
  </si>
  <si>
    <t>Zemkurpes cementācija</t>
  </si>
  <si>
    <t>3.8</t>
  </si>
  <si>
    <t>3.9</t>
  </si>
  <si>
    <t>Būvniecības koptāme</t>
  </si>
  <si>
    <t>Ūdensvada un projektējamā urbuma Nr.228A izbūve</t>
  </si>
  <si>
    <t>Ārējie ūdensapgādes tīkli</t>
  </si>
  <si>
    <t>Zaķumuiža</t>
  </si>
  <si>
    <t>Pasūtītājs:</t>
  </si>
  <si>
    <t xml:space="preserve">Objekta nosaukums </t>
  </si>
  <si>
    <t>Objekta izmaksas (euro)</t>
  </si>
  <si>
    <t>PVN (21%):</t>
  </si>
  <si>
    <t xml:space="preserve">Kopsavilkuma aprēķini par darbu vai konstruktīvo elementu veidiem  </t>
  </si>
  <si>
    <t>(darba veids vai konstruktīvā elementa nosaukums)</t>
  </si>
  <si>
    <t>Būves nosaukums</t>
  </si>
  <si>
    <t>Objekta adrese</t>
  </si>
  <si>
    <t>Par kopējo summu, euro</t>
  </si>
  <si>
    <t>Kopējā darbietilpība, c/h</t>
  </si>
  <si>
    <t>N.p.k.</t>
  </si>
  <si>
    <t>Darba veids vai konstruktīvā elementa nosaukums</t>
  </si>
  <si>
    <t>Tāmes izmaksas (euro)</t>
  </si>
  <si>
    <t>Alga                  (euro)</t>
  </si>
  <si>
    <t xml:space="preserve">Virsizdevumi </t>
  </si>
  <si>
    <t xml:space="preserve"> t.sk. darba aizsardzība </t>
  </si>
  <si>
    <t>Peļņa</t>
  </si>
  <si>
    <t>Kopā, Euro, neskaitot PVN:</t>
  </si>
  <si>
    <t xml:space="preserve"> </t>
  </si>
  <si>
    <t>Urbuma Nr.62A un ūdensvada izbūve</t>
  </si>
  <si>
    <t>Urbuma Nr.63A un ūdensvada izbūve</t>
  </si>
  <si>
    <t>Būvizstrādājumi
 (euro)</t>
  </si>
  <si>
    <t>Kods</t>
  </si>
  <si>
    <t>Darba nosaukums</t>
  </si>
  <si>
    <t>Mērv.</t>
  </si>
  <si>
    <t>Daudz.</t>
  </si>
  <si>
    <t>Laika norma  (c/h)</t>
  </si>
  <si>
    <t>Darba samaksas likme  (euro/h)</t>
  </si>
  <si>
    <t>Mehānismi  (euro)</t>
  </si>
  <si>
    <t>KOPĀ  (euro)</t>
  </si>
  <si>
    <t>Darbietilpība  (C/h)</t>
  </si>
  <si>
    <t>Lokālā tāme Nr.  1.1.</t>
  </si>
  <si>
    <t>(Darba veids vai konstruktīvā elementa nosaukums)</t>
  </si>
  <si>
    <t xml:space="preserve">Viena dziļurbuma ierīkošana pazemes ūdensgūtves „Zaķumuiža” teritorijā
</t>
  </si>
  <si>
    <t>Tāmes izmaksas, Euro bez PVN</t>
  </si>
  <si>
    <t>Izpētes urbuma ierīkošana, urbuma konstrukcijas un apbēruma izmaiņu projekta izstrāde un saskaņošana Saskaņā ar skaidrojošā apraksta punktu 1.3.4.3</t>
  </si>
  <si>
    <t>Urbuma izbūve Saskaņā ar skaidrojošā apraksta punktu  1.3.4.3, tai skaitā:</t>
  </si>
  <si>
    <t>Saliekamā dzelzsbetona grodu aku elementi d1500mm, dziļums 5.3 m</t>
  </si>
  <si>
    <t>Dziļums 4.0 - 4.5 m</t>
  </si>
  <si>
    <t>Uz stiepi noturīgs uzliekamais atloks ķeta caurulēm, 
 DN150, PN10</t>
  </si>
  <si>
    <t>Uz stiepi noturīgs uzliekamais atloks ķeta caurulēm, 
 DN150, PN16</t>
  </si>
  <si>
    <t>URBUMA NR.62A APRĪKOJUMS (precizējams pēc izpētes urbuma veikšanas un urbuma izmaiņu projekta saskaņošanas)</t>
  </si>
  <si>
    <t>Nerūsējošā tērauda AISI304 piemetināms atloks DN250, PN10</t>
  </si>
  <si>
    <t>Nerūsējošā tērauda AISI304 noslēgatloks DN250, PN10</t>
  </si>
  <si>
    <t>Nerūsējošā tērauda AISI304 piemetināms atloks DN150, PN10</t>
  </si>
  <si>
    <t>Noslēgatloks DN50 ar cauruli hidrostatiskajam līmeņa sensoram un gala noslēgu</t>
  </si>
  <si>
    <t>Atloku aizbīdnis DN150 PN10</t>
  </si>
  <si>
    <t xml:space="preserve">Pieslēguma izbūve esošajam  ūdensvadam D500mm </t>
  </si>
  <si>
    <t>Liekās grunts izvešana</t>
  </si>
  <si>
    <t>Augsnes slāņa norakšana 0,2m dziļumā</t>
  </si>
  <si>
    <t>Planēšana darbu izpildes robežās</t>
  </si>
  <si>
    <t>Zāliena veidošana ar auglīgas zemes pievešanu [b=0,15m]</t>
  </si>
  <si>
    <t>Zāliena veidošana labiekārtošanas darbu robežās</t>
  </si>
  <si>
    <t>Lokālā tāme Nr.  1.2.</t>
  </si>
  <si>
    <t>URBUMA NR.63A APRĪKOJUMS (precizējams pēc izpētes urbuma veikšanas un urbuma izmaiņu projekta saskaņošanas)</t>
  </si>
  <si>
    <t>Nogāzes stiprināšana ar velēnu un zāliena veidošana</t>
  </si>
  <si>
    <t>Tiešās izmaksas kopā, tajā skaitā sociālais nodoklis 23,59%</t>
  </si>
  <si>
    <t>Piezīmes:
1. Finanšu piedāvājumā jāiekļauj darbaspēka,  būvizstrādājumu,  mehānismu un visu citu iespējamo Darbu izpildes izdevumu izmaksas. Pretendents nav tiesīgs Finanšu piedāvājuma tāmi papildināt ar jaunām izmaksu pozīcijām vai dzēst esošās izmaksu pozīcijas.
2. Finanšu piedāvājumā aprēķinus jāveic formulās ar noapaļojumu divi cipari aiz komata (jāizmanto funkcija “round”).</t>
  </si>
  <si>
    <t>Piezīmes: 
1. Finanšu piedāvājumā aprēķinus jāveic formulās ar noapaļojumu divi cipari aiz komata (jāizmanto funkcija “round”).
2. Finanšu piedāvājumā vienības cenas darba algas izmaksas aprēķinu jāveic pēc formulas “laika norma x stundas likme = alga”.
3. Finanšu piedāvājumā katras pozīcijas darba algas, būvizstrādājumu un mehānismu kopējās izmaksas aprēķinu jāveic pēc formulas “kopējais apjoms x vienības izmaksas”.
4. Finanšu piedāvājumā jāiekļauj darbaspēka,  būvizstrādājumu,  mehānismu un visu citu iespējamo Darbu izpildes izdevumu izmaksas. Pretendents nav tiesīgs Finanšu piedāvājuma tāmi papildināt ar jaunām izmaksu pozīcijām vai dzēst esošās izmaksu pozīcijas.</t>
  </si>
  <si>
    <t>__%</t>
  </si>
  <si>
    <t>SIA "Rīgas ūdens"</t>
  </si>
  <si>
    <t>Tāmes izmaksa, Euro bez PVN</t>
  </si>
  <si>
    <t>Materiāli  (euro)</t>
  </si>
  <si>
    <t>Urbuma izbūve Saskaņā ar skaidrojošā apraksta punktu 1.3.4.3</t>
  </si>
  <si>
    <t>Konduktors ∅610, L=10m</t>
  </si>
  <si>
    <t>Rūpnieciski ražots Džonsona tipa spraugu filtrs D273x4, AISI304</t>
  </si>
  <si>
    <t>Pjezometra caurule OD42mm, PVC</t>
  </si>
  <si>
    <t>Grants apbērums</t>
  </si>
  <si>
    <t>Cementa blīvējums (tilts)</t>
  </si>
  <si>
    <t>KAMERAS IZBŪVE (skat.ŪKT-3)</t>
  </si>
  <si>
    <t xml:space="preserve">Betona pamatplātne D2000mm (B35/45) LVS EN1917 </t>
  </si>
  <si>
    <t>Saliekamā dzelzsbetona grodu aku elementi d1500mm, dziļums 3.5 m</t>
  </si>
  <si>
    <r>
      <t xml:space="preserve">Kameras pārsegums </t>
    </r>
    <r>
      <rPr>
        <i/>
        <sz val="9"/>
        <rFont val="Cambria"/>
        <family val="1"/>
        <charset val="204"/>
        <scheme val="major"/>
      </rPr>
      <t>(skat.rasējumu BK-1)</t>
    </r>
  </si>
  <si>
    <t>Akas vāks (skat.rasējumu ŪKT-3)</t>
  </si>
  <si>
    <t>Kaļamā ķeta ūdensvada caurule DN125 (saskaņā ar EN545) izbūve būvgrāvī virs gruntsūdens līmeņa</t>
  </si>
  <si>
    <t>Dziļums 1.0 - 1.5 m</t>
  </si>
  <si>
    <t>Dziļums 1.5 - 2.0 m</t>
  </si>
  <si>
    <t>Dziļums 2.0 - 2.5 m</t>
  </si>
  <si>
    <t>VEIDGABALI</t>
  </si>
  <si>
    <t>Uz stiepi noturīgs uzliekamais atloks ķeta caurulei DN125 PN10</t>
  </si>
  <si>
    <t xml:space="preserve">Uz stiepi noturīgs uzliekamais atloks ķeta caurulei DN125 PN16 </t>
  </si>
  <si>
    <t>Pievienojuma un remonta dubultuzmava ķeta caurulēm DN 125, PN10</t>
  </si>
  <si>
    <t xml:space="preserve">Enkurojams ķeta uzmavu līknis (saskaņā ar EN545) </t>
  </si>
  <si>
    <t>90° DN125, PN10</t>
  </si>
  <si>
    <t>Brīdinājuma lenta virs ūdensvada caurules</t>
  </si>
  <si>
    <t>ZEMES DARBI</t>
  </si>
  <si>
    <t>URBUMA NR.228B APRĪKOJUMS (precizējams pēc izpētes urbuma veikšanas un urbuma izmaiņu projekta saskaņošanas)</t>
  </si>
  <si>
    <t>Iegremdējamais artēziskais sūknis ar kabeli  Q=25l/s H=40,5 m.
(Kopējais sūkņa sūknēšanas augstums  un kabeļa garums precizējams Autoruzraudzības laikā pēc jaunās urbuma pases izdošanas)</t>
  </si>
  <si>
    <t>Frekvenču pārveidotāja uzstādīšana esošā urbuma 228 kamerā, ar iespēju pieslēgt pie "SIEMENS" vadības sistēmas</t>
  </si>
  <si>
    <r>
      <t xml:space="preserve">Hidrostatiskais līmeņa sensors ar kabeli </t>
    </r>
    <r>
      <rPr>
        <i/>
        <sz val="9"/>
        <rFont val="Cambria"/>
        <family val="1"/>
        <charset val="204"/>
        <scheme val="major"/>
      </rPr>
      <t>(detalizēti hidrostatiskā līmeņa sensora prasības skaidrojošā apraksta punktā 1.3.5.3.)</t>
    </r>
    <r>
      <rPr>
        <sz val="9"/>
        <rFont val="Cambria"/>
        <family val="1"/>
        <charset val="204"/>
        <scheme val="major"/>
      </rPr>
      <t>, kabeļa garums precizējams Autoruzraudzības laikā</t>
    </r>
  </si>
  <si>
    <t>Rūpnieciski ražots sūkņa pieslēguma veidgabals</t>
  </si>
  <si>
    <r>
      <t xml:space="preserve">Spiedvada caurule ar atlokiem </t>
    </r>
    <r>
      <rPr>
        <i/>
        <sz val="9"/>
        <rFont val="Cambria"/>
        <family val="1"/>
        <charset val="204"/>
        <scheme val="major"/>
      </rPr>
      <t>(no sūkņa līdz akas galvai)</t>
    </r>
    <r>
      <rPr>
        <sz val="9"/>
        <rFont val="Cambria"/>
        <family val="1"/>
        <charset val="204"/>
        <scheme val="major"/>
      </rPr>
      <t>, D139.7x4, L=3m AISI304</t>
    </r>
  </si>
  <si>
    <t>Vienvirziena vārsts DN125, PN16</t>
  </si>
  <si>
    <r>
      <t xml:space="preserve">Akas galva 125mm (AISI304) </t>
    </r>
    <r>
      <rPr>
        <i/>
        <sz val="9"/>
        <rFont val="Cambria"/>
        <family val="1"/>
        <charset val="204"/>
        <scheme val="major"/>
      </rPr>
      <t>(Saskaņā ar rasējumu ŪKT-3)</t>
    </r>
  </si>
  <si>
    <t>Nerūsējošā tērauda AISI304 piemetināms atloks DN250, PN16</t>
  </si>
  <si>
    <t>Noslēgatloks DN125, PN16  (AISI304)</t>
  </si>
  <si>
    <r>
      <t xml:space="preserve">Pieslēguma izbūve esošajam  ūdensvadam D139,7x4mm </t>
    </r>
    <r>
      <rPr>
        <i/>
        <sz val="9"/>
        <rFont val="Cambria"/>
        <family val="1"/>
        <charset val="204"/>
        <scheme val="major"/>
      </rPr>
      <t>(Nerūsējošais tērauds AISI304)</t>
    </r>
    <r>
      <rPr>
        <sz val="9"/>
        <rFont val="Cambria"/>
        <family val="1"/>
        <charset val="204"/>
        <scheme val="major"/>
      </rPr>
      <t xml:space="preserve"> </t>
    </r>
  </si>
  <si>
    <t>Elastīgs blīvējums starp  betona pamatplātni un urbuma apvalkcauruli D273x4mm, AISI304 (Master seal ķēdes veida blīve)</t>
  </si>
  <si>
    <t>Elastīgs blīvējums starp  betona grodu un ķeta cauruli DN125mm (Master seal ķēdes veida blīve)</t>
  </si>
  <si>
    <t>Kameras vāka atvēršanas signalizācijas gala slēdzis ar pieslēgumu esošajai apsardzes sistēmai</t>
  </si>
  <si>
    <t>50 mm caurule kameras sienā kabelim, iebūvējams 700 mm no zemes virsas</t>
  </si>
  <si>
    <t>Sakaru kanalizācija d50 iebūve 
signalizācijas un līmeņa sensora kabeļiem</t>
  </si>
  <si>
    <t>Aizsargčaulas d110 iebūe  sūkņa elektroapgādes kabelim</t>
  </si>
  <si>
    <t xml:space="preserve">Esošās akas galvas demontāža akā 228A, urbuma noslēgšana </t>
  </si>
  <si>
    <t xml:space="preserve">Neizmantotās grunts izvešana uz būvuzņēmēja atbērtni </t>
  </si>
  <si>
    <r>
      <rPr>
        <b/>
        <i/>
        <sz val="9"/>
        <rFont val="Cambria"/>
        <family val="1"/>
        <charset val="204"/>
        <scheme val="major"/>
      </rPr>
      <t>Piezīmes:</t>
    </r>
    <r>
      <rPr>
        <i/>
        <sz val="9"/>
        <rFont val="Cambria"/>
        <family val="1"/>
        <charset val="204"/>
        <scheme val="major"/>
      </rPr>
      <t xml:space="preserve"> 1.Darbu izcenojumu pozīcijās jāievērtē visi nepieciešamie darbi, iekārtas un materiāli, kas nepieciešami, lai varētu veikt būvdarbus.</t>
    </r>
  </si>
  <si>
    <t>62A</t>
  </si>
  <si>
    <t>63A</t>
  </si>
  <si>
    <t>U1</t>
  </si>
  <si>
    <t>Divu ūdens ieguves urbumu un viena dziļurbuma ierīkošana pazemes ūdensgūtves „Zaķumuiža” teritorijā</t>
  </si>
  <si>
    <t>Ūdensvada un projektējamo urbumu nr.62A, nr.63A un nr.228A izbūve</t>
  </si>
  <si>
    <t>Pavisam būvniecības izmaksas (t.sk. PVN):</t>
  </si>
  <si>
    <t>Dziļurbuma nr.228A un ūdensvada izbūve Ū1</t>
  </si>
  <si>
    <t xml:space="preserve">Viena urbuma ierīkošana pazemes ūdensgūtves „Zaķumuiža” teritorijā
</t>
  </si>
  <si>
    <t>Lokālā tāme Nr.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</si>
</sst>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2]\ #,##0.00"/>
    <numFmt numFmtId="165" formatCode="0.0"/>
    <numFmt numFmtId="166" formatCode="_(* #,##0.00_);_(* \(#,##0.00\);_(* \-??_);_(@_)"/>
    <numFmt numFmtId="167" formatCode="_-[$€-2]\ * #,##0.00_-;\-[$€-2]\ * #,##0.00_-;_-[$€-2]\ * &quot;-&quot;??_-"/>
    <numFmt numFmtId="168" formatCode="0.000"/>
  </numFmts>
  <fonts count="54" x14ac:knownFonts="1">
    <font>
      <sz val="10"/>
      <name val="Arial"/>
      <charset val="186"/>
    </font>
    <font>
      <sz val="11"/>
      <color theme="1"/>
      <name val="Calibri"/>
      <family val="2"/>
      <charset val="186"/>
      <scheme val="minor"/>
    </font>
    <font>
      <sz val="8"/>
      <name val="Arial"/>
      <family val="2"/>
      <charset val="186"/>
    </font>
    <font>
      <sz val="10"/>
      <name val="Arial"/>
      <family val="2"/>
    </font>
    <font>
      <sz val="10"/>
      <name val="Arial"/>
      <family val="2"/>
      <charset val="204"/>
    </font>
    <font>
      <vertAlign val="superscript"/>
      <sz val="10"/>
      <name val="Arial"/>
      <family val="2"/>
      <charset val="186"/>
    </font>
    <font>
      <sz val="11"/>
      <color theme="1"/>
      <name val="Calibri"/>
      <family val="2"/>
      <charset val="204"/>
      <scheme val="minor"/>
    </font>
    <font>
      <sz val="10"/>
      <name val="Helv"/>
    </font>
    <font>
      <sz val="11"/>
      <color theme="1"/>
      <name val="Calibri"/>
      <family val="2"/>
      <scheme val="minor"/>
    </font>
    <font>
      <sz val="10"/>
      <name val="Cambria"/>
      <family val="1"/>
      <charset val="204"/>
      <scheme val="major"/>
    </font>
    <font>
      <sz val="9"/>
      <name val="Cambria"/>
      <family val="1"/>
      <charset val="204"/>
      <scheme val="major"/>
    </font>
    <font>
      <b/>
      <sz val="12"/>
      <name val="Cambria"/>
      <family val="1"/>
      <charset val="204"/>
      <scheme val="major"/>
    </font>
    <font>
      <sz val="11"/>
      <name val="Cambria"/>
      <family val="1"/>
      <charset val="204"/>
      <scheme val="major"/>
    </font>
    <font>
      <sz val="8"/>
      <name val="Cambria"/>
      <family val="1"/>
      <charset val="204"/>
      <scheme val="major"/>
    </font>
    <font>
      <u/>
      <sz val="10"/>
      <name val="Cambria"/>
      <family val="1"/>
      <charset val="204"/>
      <scheme val="major"/>
    </font>
    <font>
      <b/>
      <sz val="10"/>
      <name val="Cambria"/>
      <family val="1"/>
      <charset val="204"/>
      <scheme val="major"/>
    </font>
    <font>
      <b/>
      <sz val="16"/>
      <name val="Cambria"/>
      <family val="1"/>
      <charset val="204"/>
      <scheme val="major"/>
    </font>
    <font>
      <sz val="16"/>
      <name val="Cambria"/>
      <family val="1"/>
      <charset val="204"/>
      <scheme val="major"/>
    </font>
    <font>
      <sz val="11"/>
      <name val="Cambria"/>
      <family val="1"/>
      <charset val="204"/>
    </font>
    <font>
      <b/>
      <sz val="11"/>
      <name val="Cambria"/>
      <family val="1"/>
      <charset val="204"/>
      <scheme val="major"/>
    </font>
    <font>
      <sz val="12"/>
      <name val="Cambria"/>
      <family val="1"/>
      <charset val="204"/>
      <scheme val="major"/>
    </font>
    <font>
      <sz val="10"/>
      <color theme="1"/>
      <name val="Cambria"/>
      <family val="1"/>
      <charset val="204"/>
      <scheme val="major"/>
    </font>
    <font>
      <b/>
      <sz val="14"/>
      <name val="Cambria"/>
      <family val="1"/>
      <charset val="186"/>
      <scheme val="major"/>
    </font>
    <font>
      <sz val="14"/>
      <name val="Cambria"/>
      <family val="1"/>
      <charset val="204"/>
      <scheme val="major"/>
    </font>
    <font>
      <sz val="14"/>
      <color theme="1"/>
      <name val="Cambria"/>
      <family val="1"/>
      <charset val="204"/>
      <scheme val="major"/>
    </font>
    <font>
      <sz val="11"/>
      <color theme="1"/>
      <name val="Cambria"/>
      <family val="1"/>
      <charset val="204"/>
      <scheme val="major"/>
    </font>
    <font>
      <sz val="9"/>
      <color theme="1"/>
      <name val="Cambria"/>
      <family val="1"/>
      <charset val="204"/>
      <scheme val="major"/>
    </font>
    <font>
      <i/>
      <sz val="10"/>
      <name val="Cambria"/>
      <family val="1"/>
      <charset val="204"/>
      <scheme val="major"/>
    </font>
    <font>
      <sz val="11"/>
      <color indexed="8"/>
      <name val="Calibri"/>
      <family val="2"/>
      <charset val="204"/>
    </font>
    <font>
      <b/>
      <i/>
      <sz val="9"/>
      <name val="Cambria"/>
      <family val="1"/>
      <charset val="204"/>
      <scheme val="major"/>
    </font>
    <font>
      <b/>
      <sz val="9"/>
      <name val="Cambria"/>
      <family val="1"/>
      <charset val="204"/>
      <scheme val="major"/>
    </font>
    <font>
      <b/>
      <sz val="14"/>
      <name val="Cambria"/>
      <family val="1"/>
      <charset val="204"/>
      <scheme val="major"/>
    </font>
    <font>
      <sz val="14"/>
      <color theme="1"/>
      <name val="Calibri"/>
      <family val="2"/>
      <charset val="204"/>
      <scheme val="minor"/>
    </font>
    <font>
      <sz val="9"/>
      <color indexed="8"/>
      <name val="Cambria"/>
      <family val="1"/>
      <charset val="204"/>
      <scheme val="major"/>
    </font>
    <font>
      <sz val="9"/>
      <name val="Cambria"/>
      <family val="1"/>
      <scheme val="major"/>
    </font>
    <font>
      <sz val="10"/>
      <name val="Arial"/>
      <family val="2"/>
      <charset val="186"/>
    </font>
    <font>
      <sz val="11"/>
      <color indexed="8"/>
      <name val="Calibri"/>
      <family val="2"/>
      <charset val="186"/>
    </font>
    <font>
      <sz val="10"/>
      <name val="Arial"/>
      <family val="2"/>
      <charset val="1"/>
    </font>
    <font>
      <sz val="12"/>
      <name val="Arial"/>
      <family val="2"/>
      <charset val="186"/>
    </font>
    <font>
      <sz val="11"/>
      <color indexed="8"/>
      <name val="Calibri"/>
      <family val="2"/>
    </font>
    <font>
      <sz val="11"/>
      <color indexed="9"/>
      <name val="Calibri"/>
      <family val="2"/>
      <charset val="186"/>
    </font>
    <font>
      <b/>
      <sz val="11"/>
      <color indexed="52"/>
      <name val="Calibri"/>
      <family val="2"/>
      <charset val="186"/>
    </font>
    <font>
      <sz val="11"/>
      <color indexed="62"/>
      <name val="Calibri"/>
      <family val="2"/>
      <charset val="186"/>
    </font>
    <font>
      <sz val="11"/>
      <color indexed="60"/>
      <name val="Calibri"/>
      <family val="2"/>
      <charset val="186"/>
    </font>
    <font>
      <b/>
      <sz val="11"/>
      <color indexed="63"/>
      <name val="Calibri"/>
      <family val="2"/>
      <charset val="186"/>
    </font>
    <font>
      <b/>
      <sz val="11"/>
      <color indexed="8"/>
      <name val="Calibri"/>
      <family val="2"/>
      <charset val="186"/>
    </font>
    <font>
      <sz val="11"/>
      <color indexed="10"/>
      <name val="Calibri"/>
      <family val="2"/>
      <charset val="186"/>
    </font>
    <font>
      <u/>
      <sz val="11"/>
      <color indexed="12"/>
      <name val="Calibri"/>
      <family val="2"/>
      <charset val="186"/>
    </font>
    <font>
      <b/>
      <sz val="18"/>
      <color indexed="56"/>
      <name val="Cambria"/>
      <family val="1"/>
      <charset val="186"/>
    </font>
    <font>
      <sz val="10"/>
      <name val="Times New Roman"/>
      <family val="1"/>
      <charset val="186"/>
    </font>
    <font>
      <b/>
      <sz val="18"/>
      <color indexed="56"/>
      <name val="Cambria"/>
      <family val="2"/>
      <charset val="186"/>
    </font>
    <font>
      <i/>
      <sz val="9"/>
      <name val="Cambria"/>
      <family val="1"/>
      <charset val="204"/>
      <scheme val="major"/>
    </font>
    <font>
      <sz val="9"/>
      <color rgb="FFFF0000"/>
      <name val="Cambria"/>
      <family val="1"/>
      <charset val="204"/>
      <scheme val="major"/>
    </font>
    <font>
      <i/>
      <sz val="9"/>
      <color rgb="FFFF0000"/>
      <name val="Cambria"/>
      <family val="1"/>
      <charset val="204"/>
      <scheme val="major"/>
    </font>
  </fonts>
  <fills count="21">
    <fill>
      <patternFill patternType="none"/>
    </fill>
    <fill>
      <patternFill patternType="gray125"/>
    </fill>
    <fill>
      <patternFill patternType="solid">
        <fgColor theme="0"/>
        <bgColor indexed="64"/>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20"/>
        <bgColor indexed="36"/>
      </patternFill>
    </fill>
    <fill>
      <patternFill patternType="solid">
        <fgColor indexed="49"/>
        <bgColor indexed="40"/>
      </patternFill>
    </fill>
    <fill>
      <patternFill patternType="solid">
        <fgColor indexed="53"/>
        <bgColor indexed="52"/>
      </patternFill>
    </fill>
    <fill>
      <patternFill patternType="solid">
        <fgColor indexed="22"/>
        <bgColor indexed="31"/>
      </patternFill>
    </fill>
    <fill>
      <patternFill patternType="solid">
        <fgColor indexed="47"/>
        <bgColor indexed="22"/>
      </patternFill>
    </fill>
    <fill>
      <patternFill patternType="solid">
        <fgColor indexed="43"/>
        <bgColor indexed="26"/>
      </patternFill>
    </fill>
    <fill>
      <patternFill patternType="solid">
        <fgColor indexed="62"/>
      </patternFill>
    </fill>
    <fill>
      <patternFill patternType="solid">
        <fgColor indexed="10"/>
      </patternFill>
    </fill>
    <fill>
      <patternFill patternType="solid">
        <fgColor indexed="47"/>
      </patternFill>
    </fill>
    <fill>
      <patternFill patternType="solid">
        <fgColor indexed="57"/>
      </patternFill>
    </fill>
    <fill>
      <patternFill patternType="solid">
        <fgColor indexed="36"/>
      </patternFill>
    </fill>
    <fill>
      <patternFill patternType="solid">
        <fgColor indexed="49"/>
      </patternFill>
    </fill>
    <fill>
      <patternFill patternType="solid">
        <fgColor indexed="53"/>
      </patternFill>
    </fill>
    <fill>
      <patternFill patternType="solid">
        <fgColor indexed="22"/>
      </patternFill>
    </fill>
    <fill>
      <patternFill patternType="solid">
        <fgColor indexed="43"/>
      </patternFill>
    </fill>
  </fills>
  <borders count="9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hair">
        <color auto="1"/>
      </top>
      <bottom style="hair">
        <color auto="1"/>
      </bottom>
      <diagonal/>
    </border>
    <border>
      <left/>
      <right/>
      <top/>
      <bottom style="thin">
        <color auto="1"/>
      </bottom>
      <diagonal/>
    </border>
    <border>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thin">
        <color auto="1"/>
      </right>
      <top style="thin">
        <color auto="1"/>
      </top>
      <bottom/>
      <diagonal/>
    </border>
    <border>
      <left style="thin">
        <color auto="1"/>
      </left>
      <right/>
      <top/>
      <bottom style="double">
        <color auto="1"/>
      </bottom>
      <diagonal/>
    </border>
    <border>
      <left/>
      <right style="medium">
        <color auto="1"/>
      </right>
      <top/>
      <bottom style="double">
        <color auto="1"/>
      </bottom>
      <diagonal/>
    </border>
    <border>
      <left style="medium">
        <color auto="1"/>
      </left>
      <right style="medium">
        <color auto="1"/>
      </right>
      <top/>
      <bottom style="double">
        <color auto="1"/>
      </bottom>
      <diagonal/>
    </border>
    <border>
      <left/>
      <right style="thin">
        <color auto="1"/>
      </right>
      <top style="thin">
        <color auto="1"/>
      </top>
      <bottom/>
      <diagonal/>
    </border>
    <border>
      <left style="thin">
        <color auto="1"/>
      </left>
      <right style="medium">
        <color auto="1"/>
      </right>
      <top/>
      <bottom style="double">
        <color auto="1"/>
      </bottom>
      <diagonal/>
    </border>
    <border>
      <left style="medium">
        <color auto="1"/>
      </left>
      <right style="thin">
        <color auto="1"/>
      </right>
      <top style="double">
        <color auto="1"/>
      </top>
      <bottom style="dotted">
        <color auto="1"/>
      </bottom>
      <diagonal/>
    </border>
    <border>
      <left style="medium">
        <color auto="1"/>
      </left>
      <right style="medium">
        <color auto="1"/>
      </right>
      <top style="double">
        <color auto="1"/>
      </top>
      <bottom style="dotted">
        <color auto="1"/>
      </bottom>
      <diagonal/>
    </border>
    <border>
      <left/>
      <right style="thin">
        <color auto="1"/>
      </right>
      <top style="double">
        <color auto="1"/>
      </top>
      <bottom style="dotted">
        <color auto="1"/>
      </bottom>
      <diagonal/>
    </border>
    <border>
      <left style="thin">
        <color auto="1"/>
      </left>
      <right style="medium">
        <color auto="1"/>
      </right>
      <top style="double">
        <color auto="1"/>
      </top>
      <bottom style="dotted">
        <color auto="1"/>
      </bottom>
      <diagonal/>
    </border>
    <border>
      <left style="medium">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medium">
        <color auto="1"/>
      </bottom>
      <diagonal/>
    </border>
    <border>
      <left/>
      <right style="medium">
        <color auto="1"/>
      </right>
      <top style="dotted">
        <color auto="1"/>
      </top>
      <bottom style="medium">
        <color auto="1"/>
      </bottom>
      <diagonal/>
    </border>
    <border>
      <left style="medium">
        <color auto="1"/>
      </left>
      <right style="medium">
        <color auto="1"/>
      </right>
      <top style="dotted">
        <color auto="1"/>
      </top>
      <bottom style="dotted">
        <color auto="1"/>
      </bottom>
      <diagonal/>
    </border>
    <border>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bottom style="dotted">
        <color auto="1"/>
      </bottom>
      <diagonal/>
    </border>
    <border>
      <left style="medium">
        <color auto="1"/>
      </left>
      <right style="medium">
        <color auto="1"/>
      </right>
      <top/>
      <bottom style="dotted">
        <color auto="1"/>
      </bottom>
      <diagonal/>
    </border>
    <border>
      <left/>
      <right style="thin">
        <color auto="1"/>
      </right>
      <top/>
      <bottom style="dotted">
        <color auto="1"/>
      </bottom>
      <diagonal/>
    </border>
    <border>
      <left style="thin">
        <color auto="1"/>
      </left>
      <right style="medium">
        <color auto="1"/>
      </right>
      <top/>
      <bottom style="dotted">
        <color auto="1"/>
      </bottom>
      <diagonal/>
    </border>
    <border>
      <left style="thin">
        <color auto="1"/>
      </left>
      <right style="thin">
        <color auto="1"/>
      </right>
      <top style="double">
        <color auto="1"/>
      </top>
      <bottom/>
      <diagonal/>
    </border>
    <border>
      <left style="thin">
        <color auto="1"/>
      </left>
      <right/>
      <top style="double">
        <color auto="1"/>
      </top>
      <bottom/>
      <diagonal/>
    </border>
    <border>
      <left/>
      <right style="medium">
        <color auto="1"/>
      </right>
      <top style="double">
        <color auto="1"/>
      </top>
      <bottom/>
      <diagonal/>
    </border>
    <border>
      <left style="thin">
        <color auto="1"/>
      </left>
      <right/>
      <top style="dotted">
        <color auto="1"/>
      </top>
      <bottom style="dotted">
        <color auto="1"/>
      </bottom>
      <diagonal/>
    </border>
    <border>
      <left/>
      <right style="medium">
        <color auto="1"/>
      </right>
      <top style="dotted">
        <color auto="1"/>
      </top>
      <bottom style="dotted">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auto="1"/>
      </right>
      <top style="thin">
        <color auto="1"/>
      </top>
      <bottom/>
      <diagonal/>
    </border>
    <border>
      <left style="medium">
        <color auto="1"/>
      </left>
      <right style="thin">
        <color auto="1"/>
      </right>
      <top style="medium">
        <color auto="1"/>
      </top>
      <bottom style="dashed">
        <color auto="1"/>
      </bottom>
      <diagonal/>
    </border>
    <border>
      <left style="thin">
        <color auto="1"/>
      </left>
      <right style="thin">
        <color auto="1"/>
      </right>
      <top style="medium">
        <color auto="1"/>
      </top>
      <bottom style="dashed">
        <color auto="1"/>
      </bottom>
      <diagonal/>
    </border>
    <border>
      <left style="thin">
        <color auto="1"/>
      </left>
      <right style="medium">
        <color auto="1"/>
      </right>
      <top style="medium">
        <color auto="1"/>
      </top>
      <bottom style="dashed">
        <color auto="1"/>
      </bottom>
      <diagonal/>
    </border>
    <border>
      <left style="medium">
        <color auto="1"/>
      </left>
      <right style="thin">
        <color auto="1"/>
      </right>
      <top style="dashed">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medium">
        <color auto="1"/>
      </right>
      <top style="dashed">
        <color auto="1"/>
      </top>
      <bottom style="dashed">
        <color auto="1"/>
      </bottom>
      <diagonal/>
    </border>
    <border>
      <left style="medium">
        <color auto="1"/>
      </left>
      <right style="thin">
        <color auto="1"/>
      </right>
      <top style="dashed">
        <color auto="1"/>
      </top>
      <bottom style="medium">
        <color auto="1"/>
      </bottom>
      <diagonal/>
    </border>
    <border>
      <left style="thin">
        <color auto="1"/>
      </left>
      <right style="thin">
        <color auto="1"/>
      </right>
      <top style="dashed">
        <color auto="1"/>
      </top>
      <bottom style="medium">
        <color auto="1"/>
      </bottom>
      <diagonal/>
    </border>
    <border>
      <left style="thin">
        <color auto="1"/>
      </left>
      <right style="medium">
        <color auto="1"/>
      </right>
      <top style="dashed">
        <color auto="1"/>
      </top>
      <bottom style="medium">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double">
        <color auto="1"/>
      </top>
      <bottom style="dotted">
        <color auto="1"/>
      </bottom>
      <diagonal/>
    </border>
    <border>
      <left style="thin">
        <color auto="1"/>
      </left>
      <right style="thin">
        <color auto="1"/>
      </right>
      <top style="dotted">
        <color auto="1"/>
      </top>
      <bottom/>
      <diagonal/>
    </border>
    <border>
      <left style="medium">
        <color auto="1"/>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style="medium">
        <color auto="1"/>
      </right>
      <top style="dotted">
        <color auto="1"/>
      </top>
      <bottom style="thin">
        <color auto="1"/>
      </bottom>
      <diagonal/>
    </border>
    <border>
      <left style="thin">
        <color auto="1"/>
      </left>
      <right style="thin">
        <color auto="1"/>
      </right>
      <top/>
      <bottom style="dotted">
        <color auto="1"/>
      </bottom>
      <diagonal/>
    </border>
    <border>
      <left style="medium">
        <color auto="1"/>
      </left>
      <right style="thin">
        <color auto="1"/>
      </right>
      <top style="dotted">
        <color auto="1"/>
      </top>
      <bottom/>
      <diagonal/>
    </border>
    <border>
      <left style="thin">
        <color auto="1"/>
      </left>
      <right style="medium">
        <color auto="1"/>
      </right>
      <top style="dotted">
        <color auto="1"/>
      </top>
      <bottom/>
      <diagonal/>
    </border>
    <border>
      <left style="medium">
        <color auto="1"/>
      </left>
      <right style="thin">
        <color auto="1"/>
      </right>
      <top style="dotted">
        <color auto="1"/>
      </top>
      <bottom style="double">
        <color auto="1"/>
      </bottom>
      <diagonal/>
    </border>
    <border>
      <left style="thin">
        <color auto="1"/>
      </left>
      <right style="thin">
        <color auto="1"/>
      </right>
      <top style="dotted">
        <color auto="1"/>
      </top>
      <bottom style="double">
        <color auto="1"/>
      </bottom>
      <diagonal/>
    </border>
    <border>
      <left style="thin">
        <color auto="1"/>
      </left>
      <right style="medium">
        <color auto="1"/>
      </right>
      <top style="dotted">
        <color auto="1"/>
      </top>
      <bottom style="double">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double">
        <color auto="1"/>
      </top>
      <bottom style="medium">
        <color indexed="64"/>
      </bottom>
      <diagonal/>
    </border>
    <border>
      <left style="thin">
        <color auto="1"/>
      </left>
      <right style="medium">
        <color auto="1"/>
      </right>
      <top style="double">
        <color auto="1"/>
      </top>
      <bottom style="medium">
        <color indexed="64"/>
      </bottom>
      <diagonal/>
    </border>
  </borders>
  <cellStyleXfs count="115">
    <xf numFmtId="0" fontId="0" fillId="0" borderId="0"/>
    <xf numFmtId="0" fontId="4" fillId="0" borderId="0">
      <alignment vertical="center"/>
    </xf>
    <xf numFmtId="0" fontId="6" fillId="0" borderId="0"/>
    <xf numFmtId="0" fontId="7" fillId="0" borderId="0"/>
    <xf numFmtId="43" fontId="3" fillId="0" borderId="0" applyFont="0" applyFill="0" applyBorder="0" applyAlignment="0" applyProtection="0"/>
    <xf numFmtId="0" fontId="8" fillId="0" borderId="0"/>
    <xf numFmtId="0" fontId="28" fillId="0" borderId="0"/>
    <xf numFmtId="0" fontId="3" fillId="0" borderId="0"/>
    <xf numFmtId="0" fontId="35" fillId="0" borderId="0"/>
    <xf numFmtId="166" fontId="37" fillId="0" borderId="0"/>
    <xf numFmtId="0" fontId="35" fillId="0" borderId="0"/>
    <xf numFmtId="0" fontId="37"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alignment vertical="center"/>
    </xf>
    <xf numFmtId="0" fontId="35" fillId="0" borderId="0"/>
    <xf numFmtId="0" fontId="1" fillId="0" borderId="0"/>
    <xf numFmtId="43" fontId="38" fillId="0" borderId="0" applyFont="0" applyFill="0" applyBorder="0" applyAlignment="0" applyProtection="0"/>
    <xf numFmtId="0" fontId="35" fillId="0" borderId="0"/>
    <xf numFmtId="0" fontId="35" fillId="0" borderId="0"/>
    <xf numFmtId="0" fontId="3" fillId="0" borderId="0"/>
    <xf numFmtId="0" fontId="39" fillId="0" borderId="0"/>
    <xf numFmtId="0" fontId="35" fillId="0" borderId="0"/>
    <xf numFmtId="0" fontId="7" fillId="0" borderId="0"/>
    <xf numFmtId="0" fontId="40" fillId="3" borderId="0" applyNumberFormat="0" applyBorder="0" applyAlignment="0" applyProtection="0"/>
    <xf numFmtId="0" fontId="40" fillId="4" borderId="0" applyNumberFormat="0" applyBorder="0" applyAlignment="0" applyProtection="0"/>
    <xf numFmtId="0" fontId="40" fillId="5" borderId="0" applyNumberFormat="0" applyBorder="0" applyAlignment="0" applyProtection="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1" fillId="9" borderId="70" applyNumberFormat="0" applyAlignment="0" applyProtection="0"/>
    <xf numFmtId="0" fontId="46" fillId="0" borderId="0" applyNumberFormat="0" applyFill="0" applyBorder="0" applyAlignment="0" applyProtection="0"/>
    <xf numFmtId="43" fontId="35" fillId="0" borderId="0" applyFill="0" applyBorder="0" applyAlignment="0" applyProtection="0"/>
    <xf numFmtId="166" fontId="35" fillId="0" borderId="0" applyFill="0" applyBorder="0" applyProtection="0">
      <alignment vertical="center"/>
    </xf>
    <xf numFmtId="0" fontId="36" fillId="0" borderId="0"/>
    <xf numFmtId="0" fontId="47" fillId="0" borderId="0" applyNumberFormat="0" applyFill="0" applyBorder="0" applyAlignment="0" applyProtection="0"/>
    <xf numFmtId="0" fontId="42" fillId="10" borderId="70" applyNumberFormat="0" applyAlignment="0" applyProtection="0"/>
    <xf numFmtId="0" fontId="44" fillId="9" borderId="71" applyNumberFormat="0" applyAlignment="0" applyProtection="0"/>
    <xf numFmtId="0" fontId="45" fillId="0" borderId="72" applyNumberFormat="0" applyFill="0" applyAlignment="0" applyProtection="0"/>
    <xf numFmtId="0" fontId="43" fillId="11" borderId="0" applyNumberFormat="0" applyBorder="0" applyAlignment="0" applyProtection="0"/>
    <xf numFmtId="0" fontId="35" fillId="0" borderId="0"/>
    <xf numFmtId="0" fontId="1" fillId="0" borderId="0"/>
    <xf numFmtId="0" fontId="36" fillId="0" borderId="0"/>
    <xf numFmtId="0" fontId="35" fillId="0" borderId="0"/>
    <xf numFmtId="0" fontId="36" fillId="0" borderId="0"/>
    <xf numFmtId="0" fontId="35" fillId="0" borderId="0"/>
    <xf numFmtId="0" fontId="35" fillId="0" borderId="0"/>
    <xf numFmtId="0" fontId="35" fillId="0" borderId="0"/>
    <xf numFmtId="0" fontId="35" fillId="0" borderId="0"/>
    <xf numFmtId="0" fontId="35" fillId="0" borderId="0"/>
    <xf numFmtId="0" fontId="48" fillId="0" borderId="0" applyNumberFormat="0" applyFill="0" applyBorder="0" applyAlignment="0" applyProtection="0"/>
    <xf numFmtId="0" fontId="35" fillId="0" borderId="0"/>
    <xf numFmtId="0" fontId="1" fillId="0" borderId="0"/>
    <xf numFmtId="0" fontId="1" fillId="0" borderId="0"/>
    <xf numFmtId="0" fontId="1" fillId="0" borderId="0"/>
    <xf numFmtId="0" fontId="1" fillId="0" borderId="0"/>
    <xf numFmtId="0" fontId="1" fillId="0" borderId="0"/>
    <xf numFmtId="0" fontId="40" fillId="12" borderId="0" applyNumberFormat="0" applyBorder="0" applyAlignment="0" applyProtection="0"/>
    <xf numFmtId="0" fontId="40" fillId="13" borderId="0" applyNumberFormat="0" applyBorder="0" applyAlignment="0" applyProtection="0"/>
    <xf numFmtId="0" fontId="40" fillId="15"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1" fillId="19" borderId="70" applyNumberFormat="0" applyAlignment="0" applyProtection="0"/>
    <xf numFmtId="167" fontId="35" fillId="0" borderId="0" applyFont="0" applyFill="0" applyBorder="0" applyAlignment="0" applyProtection="0"/>
    <xf numFmtId="0" fontId="42" fillId="14" borderId="70" applyNumberFormat="0" applyAlignment="0" applyProtection="0"/>
    <xf numFmtId="0" fontId="44" fillId="19" borderId="71" applyNumberFormat="0" applyAlignment="0" applyProtection="0"/>
    <xf numFmtId="0" fontId="43" fillId="20" borderId="0" applyNumberFormat="0" applyBorder="0" applyAlignment="0" applyProtection="0"/>
    <xf numFmtId="0" fontId="35" fillId="0" borderId="0">
      <alignment textRotation="90"/>
    </xf>
    <xf numFmtId="0" fontId="4" fillId="0" borderId="0"/>
    <xf numFmtId="0" fontId="50" fillId="0" borderId="0" applyNumberFormat="0" applyFill="0" applyBorder="0" applyAlignment="0" applyProtection="0"/>
    <xf numFmtId="0" fontId="35" fillId="0" borderId="0"/>
    <xf numFmtId="0" fontId="7" fillId="0" borderId="0"/>
    <xf numFmtId="0" fontId="7" fillId="0" borderId="0"/>
    <xf numFmtId="0" fontId="35" fillId="0" borderId="0"/>
    <xf numFmtId="167" fontId="35" fillId="0" borderId="0" applyFont="0" applyFill="0" applyBorder="0" applyAlignment="0" applyProtection="0"/>
    <xf numFmtId="0" fontId="8" fillId="0" borderId="0"/>
    <xf numFmtId="0" fontId="35" fillId="0" borderId="0"/>
    <xf numFmtId="0" fontId="35" fillId="0" borderId="0"/>
    <xf numFmtId="0" fontId="39" fillId="0" borderId="0"/>
    <xf numFmtId="0" fontId="6" fillId="0" borderId="0"/>
  </cellStyleXfs>
  <cellXfs count="261">
    <xf numFmtId="0" fontId="0" fillId="0" borderId="0" xfId="0"/>
    <xf numFmtId="0" fontId="3" fillId="0" borderId="0" xfId="0" applyFont="1" applyAlignment="1">
      <alignment horizontal="center" vertical="top" wrapText="1"/>
    </xf>
    <xf numFmtId="0" fontId="3" fillId="0" borderId="0" xfId="0" applyFont="1" applyAlignment="1">
      <alignment vertical="top" wrapText="1"/>
    </xf>
    <xf numFmtId="0" fontId="3" fillId="0" borderId="0" xfId="0" applyFont="1" applyAlignment="1">
      <alignment horizontal="center" vertical="top"/>
    </xf>
    <xf numFmtId="0" fontId="3" fillId="0" borderId="0" xfId="0" applyFont="1" applyAlignment="1">
      <alignment vertical="top"/>
    </xf>
    <xf numFmtId="2" fontId="3" fillId="0" borderId="0" xfId="0" applyNumberFormat="1" applyFont="1" applyAlignment="1">
      <alignment vertical="top"/>
    </xf>
    <xf numFmtId="0" fontId="3" fillId="0" borderId="0" xfId="0" applyFont="1"/>
    <xf numFmtId="0" fontId="3" fillId="0" borderId="0" xfId="0" applyFont="1" applyBorder="1" applyAlignment="1">
      <alignment vertical="center"/>
    </xf>
    <xf numFmtId="0" fontId="4" fillId="0" borderId="0" xfId="1">
      <alignment vertical="center"/>
    </xf>
    <xf numFmtId="0" fontId="12" fillId="0" borderId="0" xfId="1" applyFont="1" applyAlignment="1">
      <alignment vertical="center" wrapText="1"/>
    </xf>
    <xf numFmtId="0" fontId="9" fillId="0" borderId="0" xfId="1" applyFont="1" applyAlignment="1">
      <alignment horizontal="left" vertical="center"/>
    </xf>
    <xf numFmtId="0" fontId="9" fillId="0" borderId="0" xfId="1" applyFont="1" applyAlignment="1"/>
    <xf numFmtId="0" fontId="9" fillId="0" borderId="0" xfId="1" applyFont="1">
      <alignment vertical="center"/>
    </xf>
    <xf numFmtId="2" fontId="9" fillId="0" borderId="0" xfId="1" applyNumberFormat="1" applyFont="1" applyAlignment="1">
      <alignment horizontal="right" vertical="center" wrapText="1"/>
    </xf>
    <xf numFmtId="2" fontId="9" fillId="0" borderId="0" xfId="1" applyNumberFormat="1" applyFont="1" applyAlignment="1">
      <alignment vertical="center" wrapText="1"/>
    </xf>
    <xf numFmtId="0" fontId="16" fillId="0" borderId="0" xfId="1" applyFont="1" applyAlignment="1">
      <alignment horizontal="center" vertical="center" wrapText="1"/>
    </xf>
    <xf numFmtId="0" fontId="16" fillId="0" borderId="0" xfId="1" applyFont="1" applyAlignment="1">
      <alignment vertical="center" wrapText="1"/>
    </xf>
    <xf numFmtId="0" fontId="17" fillId="0" borderId="0" xfId="1" applyFont="1" applyAlignment="1">
      <alignment horizontal="left" vertical="center"/>
    </xf>
    <xf numFmtId="0" fontId="9" fillId="0" borderId="0" xfId="1" applyFont="1" applyAlignment="1">
      <alignment horizontal="center" vertical="center" wrapText="1"/>
    </xf>
    <xf numFmtId="0" fontId="14" fillId="0" borderId="0" xfId="1" applyFont="1" applyAlignment="1">
      <alignment horizontal="center" vertical="center" wrapText="1"/>
    </xf>
    <xf numFmtId="2" fontId="9" fillId="0" borderId="0" xfId="1" applyNumberFormat="1" applyFont="1" applyAlignment="1">
      <alignment horizontal="center" vertical="center" wrapText="1"/>
    </xf>
    <xf numFmtId="2" fontId="9" fillId="0" borderId="0" xfId="1" applyNumberFormat="1" applyFont="1" applyAlignment="1">
      <alignment horizontal="left" vertical="center"/>
    </xf>
    <xf numFmtId="0" fontId="15" fillId="0" borderId="7" xfId="1" applyFont="1" applyBorder="1" applyAlignment="1">
      <alignment vertical="justify"/>
    </xf>
    <xf numFmtId="0" fontId="15" fillId="0" borderId="0" xfId="1" applyFont="1" applyAlignment="1">
      <alignment vertical="justify"/>
    </xf>
    <xf numFmtId="0" fontId="12" fillId="0" borderId="0" xfId="1" applyFont="1" applyAlignment="1">
      <alignment horizontal="left" vertical="center"/>
    </xf>
    <xf numFmtId="0" fontId="0" fillId="0" borderId="0" xfId="0" applyAlignment="1">
      <alignment vertical="center"/>
    </xf>
    <xf numFmtId="0" fontId="18" fillId="0" borderId="0" xfId="1" applyFont="1" applyAlignment="1">
      <alignment vertical="center" wrapText="1"/>
    </xf>
    <xf numFmtId="0" fontId="15" fillId="0" borderId="4" xfId="1" applyFont="1" applyBorder="1" applyAlignment="1">
      <alignment vertical="justify"/>
    </xf>
    <xf numFmtId="0" fontId="15" fillId="0" borderId="0" xfId="1" applyFont="1">
      <alignment vertical="center"/>
    </xf>
    <xf numFmtId="0" fontId="12" fillId="0" borderId="0" xfId="1" applyFont="1" applyAlignment="1">
      <alignment horizontal="left" vertical="center" wrapText="1"/>
    </xf>
    <xf numFmtId="2" fontId="12" fillId="0" borderId="0" xfId="1" applyNumberFormat="1" applyFont="1" applyAlignment="1">
      <alignment horizontal="left" vertical="center"/>
    </xf>
    <xf numFmtId="2" fontId="19" fillId="0" borderId="1" xfId="1" applyNumberFormat="1" applyFont="1" applyBorder="1" applyAlignment="1">
      <alignment horizontal="center" vertical="center" wrapText="1"/>
    </xf>
    <xf numFmtId="2" fontId="19" fillId="0" borderId="0" xfId="1" applyNumberFormat="1" applyFont="1" applyAlignment="1">
      <alignment horizontal="right" vertical="center" wrapText="1"/>
    </xf>
    <xf numFmtId="1" fontId="20" fillId="0" borderId="1" xfId="1" applyNumberFormat="1" applyFont="1" applyBorder="1" applyAlignment="1">
      <alignment horizontal="center" vertical="center" wrapText="1"/>
    </xf>
    <xf numFmtId="49" fontId="20" fillId="0" borderId="1" xfId="1" applyNumberFormat="1" applyFont="1" applyBorder="1" applyAlignment="1">
      <alignment vertical="center" wrapText="1"/>
    </xf>
    <xf numFmtId="4" fontId="20" fillId="0" borderId="1" xfId="1" applyNumberFormat="1" applyFont="1" applyBorder="1" applyAlignment="1">
      <alignment vertical="center" wrapText="1"/>
    </xf>
    <xf numFmtId="2" fontId="20" fillId="0" borderId="0" xfId="1" applyNumberFormat="1" applyFont="1" applyAlignment="1">
      <alignment horizontal="right" vertical="center" wrapText="1"/>
    </xf>
    <xf numFmtId="0" fontId="20" fillId="0" borderId="0" xfId="1" applyFont="1" applyAlignment="1">
      <alignment horizontal="left" vertical="center"/>
    </xf>
    <xf numFmtId="4" fontId="11" fillId="0" borderId="1" xfId="1" applyNumberFormat="1" applyFont="1" applyBorder="1">
      <alignment vertical="center"/>
    </xf>
    <xf numFmtId="0" fontId="20" fillId="0" borderId="5" xfId="1" applyFont="1" applyBorder="1" applyAlignment="1">
      <alignment horizontal="right" vertical="center"/>
    </xf>
    <xf numFmtId="0" fontId="20" fillId="0" borderId="3" xfId="1" applyFont="1" applyBorder="1" applyAlignment="1">
      <alignment horizontal="right" vertical="center"/>
    </xf>
    <xf numFmtId="2" fontId="20" fillId="0" borderId="1" xfId="1" applyNumberFormat="1" applyFont="1" applyBorder="1" applyAlignment="1">
      <alignment horizontal="right" vertical="center"/>
    </xf>
    <xf numFmtId="0" fontId="9" fillId="0" borderId="0" xfId="1" applyFont="1" applyAlignment="1">
      <alignment horizontal="center" vertical="center"/>
    </xf>
    <xf numFmtId="0" fontId="9" fillId="0" borderId="0" xfId="1" applyFont="1" applyAlignment="1">
      <alignment wrapText="1"/>
    </xf>
    <xf numFmtId="0" fontId="21" fillId="0" borderId="0" xfId="0" applyFont="1"/>
    <xf numFmtId="0" fontId="23" fillId="0" borderId="0" xfId="1" applyFont="1">
      <alignment vertical="center"/>
    </xf>
    <xf numFmtId="0" fontId="24" fillId="0" borderId="0" xfId="0" applyFont="1"/>
    <xf numFmtId="0" fontId="25" fillId="0" borderId="0" xfId="0" applyFont="1"/>
    <xf numFmtId="0" fontId="10" fillId="0" borderId="0" xfId="1" applyFont="1" applyAlignment="1">
      <alignment horizontal="center" vertical="center" wrapText="1"/>
    </xf>
    <xf numFmtId="0" fontId="15" fillId="0" borderId="8" xfId="1" applyFont="1" applyBorder="1">
      <alignment vertical="center"/>
    </xf>
    <xf numFmtId="164" fontId="15" fillId="0" borderId="7" xfId="1" applyNumberFormat="1" applyFont="1" applyBorder="1" applyAlignment="1">
      <alignment horizontal="left" vertical="center" wrapText="1"/>
    </xf>
    <xf numFmtId="164" fontId="15" fillId="0" borderId="0" xfId="1" applyNumberFormat="1" applyFont="1" applyAlignment="1">
      <alignment horizontal="left" vertical="center" wrapText="1"/>
    </xf>
    <xf numFmtId="2" fontId="15" fillId="0" borderId="0" xfId="1" applyNumberFormat="1" applyFont="1" applyAlignment="1">
      <alignment vertical="center" wrapText="1"/>
    </xf>
    <xf numFmtId="2" fontId="9" fillId="0" borderId="4" xfId="1" applyNumberFormat="1" applyFont="1" applyBorder="1" applyAlignment="1">
      <alignment horizontal="left" vertical="center" wrapText="1"/>
    </xf>
    <xf numFmtId="2" fontId="9" fillId="0" borderId="0" xfId="1" applyNumberFormat="1" applyFont="1" applyAlignment="1">
      <alignment horizontal="left" vertical="center" wrapText="1"/>
    </xf>
    <xf numFmtId="0" fontId="15" fillId="0" borderId="22" xfId="1" applyFont="1" applyBorder="1" applyAlignment="1">
      <alignment horizontal="center" vertical="center" wrapText="1"/>
    </xf>
    <xf numFmtId="0" fontId="15" fillId="0" borderId="2" xfId="1" applyFont="1" applyBorder="1" applyAlignment="1">
      <alignment horizontal="center" vertical="center" wrapText="1"/>
    </xf>
    <xf numFmtId="0" fontId="9" fillId="0" borderId="24" xfId="1" applyFont="1" applyBorder="1" applyAlignment="1">
      <alignment horizontal="center" vertical="center" wrapText="1"/>
    </xf>
    <xf numFmtId="4" fontId="10" fillId="0" borderId="25" xfId="1" applyNumberFormat="1" applyFont="1" applyBorder="1" applyAlignment="1">
      <alignment vertical="center" wrapText="1"/>
    </xf>
    <xf numFmtId="4" fontId="9" fillId="0" borderId="26" xfId="1" applyNumberFormat="1" applyFont="1" applyBorder="1" applyAlignment="1">
      <alignment horizontal="center" vertical="center" wrapText="1"/>
    </xf>
    <xf numFmtId="4" fontId="9" fillId="0" borderId="27" xfId="1" applyNumberFormat="1" applyFont="1" applyBorder="1" applyAlignment="1">
      <alignment horizontal="center" vertical="center" wrapText="1"/>
    </xf>
    <xf numFmtId="0" fontId="9" fillId="0" borderId="28" xfId="1" applyFont="1" applyBorder="1" applyAlignment="1">
      <alignment horizontal="center" vertical="center" wrapText="1"/>
    </xf>
    <xf numFmtId="0" fontId="26" fillId="0" borderId="29" xfId="1" applyFont="1" applyBorder="1" applyAlignment="1">
      <alignment horizontal="center" vertical="center"/>
    </xf>
    <xf numFmtId="4" fontId="10" fillId="0" borderId="32" xfId="1" applyNumberFormat="1" applyFont="1" applyBorder="1" applyAlignment="1">
      <alignment vertical="center" wrapText="1"/>
    </xf>
    <xf numFmtId="4" fontId="9" fillId="0" borderId="33" xfId="1" applyNumberFormat="1" applyFont="1" applyBorder="1" applyAlignment="1">
      <alignment horizontal="center" vertical="center" wrapText="1"/>
    </xf>
    <xf numFmtId="4" fontId="9" fillId="0" borderId="34" xfId="1" applyNumberFormat="1" applyFont="1" applyBorder="1" applyAlignment="1">
      <alignment horizontal="center" vertical="center" wrapText="1"/>
    </xf>
    <xf numFmtId="4" fontId="15" fillId="0" borderId="38" xfId="1" applyNumberFormat="1" applyFont="1" applyBorder="1" applyAlignment="1">
      <alignment horizontal="center" vertical="center" wrapText="1"/>
    </xf>
    <xf numFmtId="4" fontId="15" fillId="0" borderId="37" xfId="1" applyNumberFormat="1" applyFont="1" applyBorder="1" applyAlignment="1">
      <alignment horizontal="center" vertical="center" wrapText="1"/>
    </xf>
    <xf numFmtId="49" fontId="15" fillId="0" borderId="7" xfId="1" applyNumberFormat="1" applyFont="1" applyBorder="1" applyAlignment="1">
      <alignment horizontal="center" vertical="justify" wrapText="1"/>
    </xf>
    <xf numFmtId="4" fontId="9" fillId="0" borderId="39" xfId="1" applyNumberFormat="1" applyFont="1" applyBorder="1" applyAlignment="1">
      <alignment horizontal="right" vertical="top" wrapText="1"/>
    </xf>
    <xf numFmtId="4" fontId="9" fillId="0" borderId="0" xfId="1" applyNumberFormat="1" applyFont="1" applyAlignment="1">
      <alignment horizontal="right" vertical="center" wrapText="1"/>
    </xf>
    <xf numFmtId="49" fontId="27" fillId="0" borderId="7" xfId="1" applyNumberFormat="1" applyFont="1" applyBorder="1" applyAlignment="1">
      <alignment horizontal="center" vertical="justify" wrapText="1"/>
    </xf>
    <xf numFmtId="4" fontId="27" fillId="0" borderId="41" xfId="1" applyNumberFormat="1" applyFont="1" applyBorder="1" applyAlignment="1">
      <alignment horizontal="right" vertical="top" wrapText="1"/>
    </xf>
    <xf numFmtId="4" fontId="9" fillId="0" borderId="41" xfId="1" applyNumberFormat="1" applyFont="1" applyBorder="1" applyAlignment="1">
      <alignment horizontal="right" vertical="center" wrapText="1"/>
    </xf>
    <xf numFmtId="4" fontId="15" fillId="0" borderId="38" xfId="1" applyNumberFormat="1" applyFont="1" applyBorder="1" applyAlignment="1">
      <alignment horizontal="right" vertical="center" wrapText="1"/>
    </xf>
    <xf numFmtId="0" fontId="9" fillId="0" borderId="45" xfId="1" applyFont="1" applyBorder="1" applyAlignment="1">
      <alignment horizontal="center" vertical="center" wrapText="1"/>
    </xf>
    <xf numFmtId="4" fontId="10" fillId="0" borderId="46" xfId="1" applyNumberFormat="1" applyFont="1" applyBorder="1" applyAlignment="1">
      <alignment vertical="center" wrapText="1"/>
    </xf>
    <xf numFmtId="4" fontId="9" fillId="0" borderId="47" xfId="1" applyNumberFormat="1" applyFont="1" applyBorder="1" applyAlignment="1">
      <alignment horizontal="center" vertical="center" wrapText="1"/>
    </xf>
    <xf numFmtId="4" fontId="9" fillId="0" borderId="48" xfId="1" applyNumberFormat="1" applyFont="1" applyBorder="1" applyAlignment="1">
      <alignment horizontal="center" vertical="center" wrapText="1"/>
    </xf>
    <xf numFmtId="0" fontId="26" fillId="0" borderId="49" xfId="1" applyFont="1" applyBorder="1" applyAlignment="1">
      <alignment horizontal="center" vertical="center"/>
    </xf>
    <xf numFmtId="0" fontId="21" fillId="0" borderId="0" xfId="0" applyFont="1" applyBorder="1"/>
    <xf numFmtId="2" fontId="9" fillId="0" borderId="1" xfId="6" applyNumberFormat="1" applyFont="1" applyBorder="1" applyAlignment="1">
      <alignment horizontal="center" vertical="center" textRotation="90" wrapText="1"/>
    </xf>
    <xf numFmtId="2" fontId="15" fillId="0" borderId="2" xfId="6" applyNumberFormat="1" applyFont="1" applyBorder="1" applyAlignment="1">
      <alignment horizontal="center" vertical="center" wrapText="1"/>
    </xf>
    <xf numFmtId="0" fontId="32" fillId="0" borderId="0" xfId="0" applyFont="1"/>
    <xf numFmtId="0" fontId="15" fillId="0" borderId="0" xfId="1" applyFont="1" applyAlignment="1">
      <alignment horizontal="left" vertical="center"/>
    </xf>
    <xf numFmtId="0" fontId="33" fillId="0" borderId="58" xfId="1" applyFont="1" applyBorder="1" applyAlignment="1"/>
    <xf numFmtId="4" fontId="30" fillId="0" borderId="58" xfId="1" applyNumberFormat="1" applyFont="1" applyBorder="1" applyAlignment="1">
      <alignment horizontal="right" vertical="center" wrapText="1"/>
    </xf>
    <xf numFmtId="4" fontId="30" fillId="0" borderId="59" xfId="1" applyNumberFormat="1" applyFont="1" applyBorder="1" applyAlignment="1">
      <alignment horizontal="right" vertical="center" wrapText="1"/>
    </xf>
    <xf numFmtId="0" fontId="13" fillId="0" borderId="18"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60" xfId="1" applyFont="1" applyBorder="1" applyAlignment="1">
      <alignment horizontal="center" vertical="center" wrapText="1"/>
    </xf>
    <xf numFmtId="0" fontId="34" fillId="2" borderId="6" xfId="1" applyFont="1" applyFill="1" applyBorder="1" applyAlignment="1">
      <alignment horizontal="center" vertical="center" wrapText="1"/>
    </xf>
    <xf numFmtId="0" fontId="34" fillId="0" borderId="6" xfId="1" applyFont="1" applyBorder="1" applyAlignment="1">
      <alignment horizontal="center" vertical="center" wrapText="1"/>
    </xf>
    <xf numFmtId="1" fontId="34" fillId="2" borderId="6" xfId="1" applyNumberFormat="1" applyFont="1" applyFill="1" applyBorder="1" applyAlignment="1">
      <alignment horizontal="center" vertical="center" wrapText="1"/>
    </xf>
    <xf numFmtId="1" fontId="34" fillId="0" borderId="6" xfId="1" applyNumberFormat="1" applyFont="1" applyBorder="1" applyAlignment="1">
      <alignment horizontal="center" vertical="center" wrapText="1"/>
    </xf>
    <xf numFmtId="0" fontId="10" fillId="0" borderId="61" xfId="1" applyFont="1" applyFill="1" applyBorder="1" applyAlignment="1">
      <alignment horizontal="center" vertical="center" wrapText="1"/>
    </xf>
    <xf numFmtId="0" fontId="10" fillId="0" borderId="62" xfId="1" applyFont="1" applyFill="1" applyBorder="1" applyAlignment="1">
      <alignment horizontal="center" vertical="center" wrapText="1"/>
    </xf>
    <xf numFmtId="0" fontId="29" fillId="0" borderId="62" xfId="1" applyFont="1" applyFill="1" applyBorder="1" applyAlignment="1">
      <alignment vertical="center" wrapText="1"/>
    </xf>
    <xf numFmtId="2" fontId="10" fillId="0" borderId="62" xfId="7" applyNumberFormat="1" applyFont="1" applyFill="1" applyBorder="1" applyAlignment="1">
      <alignment horizontal="center" vertical="center" wrapText="1"/>
    </xf>
    <xf numFmtId="2" fontId="29" fillId="0" borderId="62" xfId="7" applyNumberFormat="1" applyFont="1" applyFill="1" applyBorder="1" applyAlignment="1">
      <alignment horizontal="center" vertical="center" wrapText="1"/>
    </xf>
    <xf numFmtId="4" fontId="10" fillId="0" borderId="62" xfId="7" applyNumberFormat="1" applyFont="1" applyFill="1" applyBorder="1" applyAlignment="1">
      <alignment horizontal="right" vertical="center" wrapText="1"/>
    </xf>
    <xf numFmtId="4" fontId="10" fillId="0" borderId="63" xfId="7" applyNumberFormat="1" applyFont="1" applyFill="1" applyBorder="1" applyAlignment="1">
      <alignment horizontal="right" vertical="center" wrapText="1"/>
    </xf>
    <xf numFmtId="0" fontId="0" fillId="0" borderId="0" xfId="0" applyFill="1"/>
    <xf numFmtId="0" fontId="10" fillId="0" borderId="64" xfId="1" applyFont="1" applyFill="1" applyBorder="1" applyAlignment="1">
      <alignment horizontal="center" vertical="center" wrapText="1"/>
    </xf>
    <xf numFmtId="0" fontId="10" fillId="0" borderId="65" xfId="1" applyFont="1" applyFill="1" applyBorder="1" applyAlignment="1">
      <alignment horizontal="center" vertical="center" wrapText="1"/>
    </xf>
    <xf numFmtId="0" fontId="10" fillId="0" borderId="65" xfId="1" applyFont="1" applyFill="1" applyBorder="1" applyAlignment="1">
      <alignment vertical="center" wrapText="1"/>
    </xf>
    <xf numFmtId="2" fontId="10" fillId="0" borderId="65" xfId="7" applyNumberFormat="1" applyFont="1" applyFill="1" applyBorder="1" applyAlignment="1">
      <alignment horizontal="center" vertical="center" wrapText="1"/>
    </xf>
    <xf numFmtId="4" fontId="10" fillId="0" borderId="65" xfId="7" applyNumberFormat="1" applyFont="1" applyFill="1" applyBorder="1" applyAlignment="1">
      <alignment horizontal="right" vertical="center" wrapText="1"/>
    </xf>
    <xf numFmtId="2" fontId="29" fillId="0" borderId="65" xfId="7" applyNumberFormat="1" applyFont="1" applyFill="1" applyBorder="1" applyAlignment="1">
      <alignment horizontal="center" vertical="center" wrapText="1"/>
    </xf>
    <xf numFmtId="4" fontId="30" fillId="0" borderId="66" xfId="7" applyNumberFormat="1" applyFont="1" applyFill="1" applyBorder="1" applyAlignment="1">
      <alignment horizontal="right" vertical="center" wrapText="1"/>
    </xf>
    <xf numFmtId="0" fontId="29" fillId="0" borderId="65" xfId="1" applyFont="1" applyFill="1" applyBorder="1" applyAlignment="1">
      <alignment vertical="center" wrapText="1"/>
    </xf>
    <xf numFmtId="4" fontId="10" fillId="0" borderId="66" xfId="7" applyNumberFormat="1" applyFont="1" applyFill="1" applyBorder="1" applyAlignment="1">
      <alignment horizontal="right" vertical="center" wrapText="1"/>
    </xf>
    <xf numFmtId="2" fontId="10" fillId="0" borderId="68" xfId="7" applyNumberFormat="1" applyFont="1" applyFill="1" applyBorder="1" applyAlignment="1">
      <alignment horizontal="center" vertical="center" wrapText="1"/>
    </xf>
    <xf numFmtId="4" fontId="10" fillId="0" borderId="68" xfId="7" applyNumberFormat="1" applyFont="1" applyFill="1" applyBorder="1" applyAlignment="1">
      <alignment horizontal="right" vertical="center" wrapText="1"/>
    </xf>
    <xf numFmtId="2" fontId="29" fillId="0" borderId="68" xfId="7" applyNumberFormat="1" applyFont="1" applyFill="1" applyBorder="1" applyAlignment="1">
      <alignment horizontal="center" vertical="center" wrapText="1"/>
    </xf>
    <xf numFmtId="4" fontId="30" fillId="0" borderId="69" xfId="7" applyNumberFormat="1" applyFont="1" applyFill="1" applyBorder="1" applyAlignment="1">
      <alignment horizontal="right" vertical="center" wrapText="1"/>
    </xf>
    <xf numFmtId="0" fontId="34" fillId="0" borderId="65" xfId="1" applyFont="1" applyFill="1" applyBorder="1" applyAlignment="1">
      <alignment horizontal="center" vertical="center" wrapText="1"/>
    </xf>
    <xf numFmtId="0" fontId="34" fillId="0" borderId="64" xfId="1" applyFont="1" applyFill="1" applyBorder="1" applyAlignment="1">
      <alignment horizontal="center" vertical="center" wrapText="1"/>
    </xf>
    <xf numFmtId="0" fontId="34" fillId="0" borderId="65" xfId="1" applyFont="1" applyFill="1" applyBorder="1" applyAlignment="1">
      <alignment vertical="center" wrapText="1"/>
    </xf>
    <xf numFmtId="0" fontId="34" fillId="0" borderId="65" xfId="0" applyFont="1" applyFill="1" applyBorder="1" applyAlignment="1">
      <alignment wrapText="1"/>
    </xf>
    <xf numFmtId="165" fontId="34" fillId="0" borderId="65" xfId="1" applyNumberFormat="1" applyFont="1" applyFill="1" applyBorder="1" applyAlignment="1">
      <alignment horizontal="center" vertical="center" wrapText="1"/>
    </xf>
    <xf numFmtId="0" fontId="3" fillId="0" borderId="65" xfId="0" applyFont="1" applyFill="1" applyBorder="1" applyAlignment="1">
      <alignment horizontal="center" vertical="top"/>
    </xf>
    <xf numFmtId="1" fontId="34" fillId="0" borderId="65" xfId="1" applyNumberFormat="1" applyFont="1" applyFill="1" applyBorder="1" applyAlignment="1">
      <alignment horizontal="center" vertical="center" wrapText="1"/>
    </xf>
    <xf numFmtId="0" fontId="34" fillId="0" borderId="67" xfId="1" applyFont="1" applyFill="1" applyBorder="1" applyAlignment="1">
      <alignment horizontal="center" vertical="center" wrapText="1"/>
    </xf>
    <xf numFmtId="0" fontId="3" fillId="0" borderId="68" xfId="0" applyFont="1" applyFill="1" applyBorder="1" applyAlignment="1">
      <alignment horizontal="center" vertical="top"/>
    </xf>
    <xf numFmtId="0" fontId="34" fillId="0" borderId="68" xfId="1" applyFont="1" applyFill="1" applyBorder="1" applyAlignment="1">
      <alignment vertical="center" wrapText="1"/>
    </xf>
    <xf numFmtId="0" fontId="34" fillId="0" borderId="68" xfId="1" applyFont="1" applyFill="1" applyBorder="1" applyAlignment="1">
      <alignment horizontal="center" vertical="center" wrapText="1"/>
    </xf>
    <xf numFmtId="0" fontId="49" fillId="0" borderId="0" xfId="0" applyFont="1" applyAlignment="1">
      <alignment horizontal="left" vertical="top" wrapText="1"/>
    </xf>
    <xf numFmtId="0" fontId="9" fillId="0" borderId="0" xfId="1" applyFont="1" applyAlignment="1">
      <alignment horizontal="left" vertical="center"/>
    </xf>
    <xf numFmtId="0" fontId="32" fillId="0" borderId="0" xfId="114" applyFont="1"/>
    <xf numFmtId="0" fontId="6" fillId="0" borderId="0" xfId="114"/>
    <xf numFmtId="0" fontId="13" fillId="0" borderId="73" xfId="1" applyFont="1" applyBorder="1" applyAlignment="1">
      <alignment horizontal="center" vertical="center" wrapText="1"/>
    </xf>
    <xf numFmtId="0" fontId="13" fillId="0" borderId="74" xfId="1" applyFont="1" applyBorder="1" applyAlignment="1">
      <alignment horizontal="center" vertical="center" wrapText="1"/>
    </xf>
    <xf numFmtId="0" fontId="13" fillId="0" borderId="75" xfId="1" applyFont="1" applyBorder="1" applyAlignment="1">
      <alignment horizontal="center" vertical="center" wrapText="1"/>
    </xf>
    <xf numFmtId="0" fontId="10" fillId="0" borderId="24" xfId="1" applyFont="1" applyBorder="1" applyAlignment="1">
      <alignment horizontal="center" vertical="center" wrapText="1"/>
    </xf>
    <xf numFmtId="0" fontId="10" fillId="0" borderId="76" xfId="1" applyFont="1" applyBorder="1" applyAlignment="1">
      <alignment horizontal="center" vertical="center" wrapText="1"/>
    </xf>
    <xf numFmtId="0" fontId="29" fillId="0" borderId="76" xfId="1" applyFont="1" applyBorder="1" applyAlignment="1">
      <alignment vertical="center" wrapText="1"/>
    </xf>
    <xf numFmtId="2" fontId="10" fillId="0" borderId="76" xfId="7" applyNumberFormat="1" applyFont="1" applyBorder="1" applyAlignment="1">
      <alignment horizontal="center" vertical="center" wrapText="1"/>
    </xf>
    <xf numFmtId="2" fontId="29" fillId="0" borderId="76" xfId="7" applyNumberFormat="1" applyFont="1" applyBorder="1" applyAlignment="1">
      <alignment horizontal="center" vertical="center" wrapText="1"/>
    </xf>
    <xf numFmtId="4" fontId="10" fillId="0" borderId="76" xfId="7" applyNumberFormat="1" applyFont="1" applyBorder="1" applyAlignment="1">
      <alignment horizontal="right" vertical="center" wrapText="1"/>
    </xf>
    <xf numFmtId="4" fontId="10" fillId="0" borderId="27" xfId="7" applyNumberFormat="1" applyFont="1" applyBorder="1" applyAlignment="1">
      <alignment horizontal="right" vertical="center" wrapText="1"/>
    </xf>
    <xf numFmtId="0" fontId="10" fillId="0" borderId="28" xfId="1" applyFont="1" applyBorder="1" applyAlignment="1">
      <alignment horizontal="center" vertical="center" wrapText="1"/>
    </xf>
    <xf numFmtId="0" fontId="10" fillId="0" borderId="29" xfId="1" applyFont="1" applyBorder="1" applyAlignment="1">
      <alignment horizontal="center" vertical="center" wrapText="1"/>
    </xf>
    <xf numFmtId="0" fontId="10" fillId="0" borderId="29" xfId="1" applyFont="1" applyBorder="1" applyAlignment="1">
      <alignment vertical="center" wrapText="1"/>
    </xf>
    <xf numFmtId="2" fontId="10" fillId="0" borderId="29" xfId="7" applyNumberFormat="1" applyFont="1" applyBorder="1" applyAlignment="1">
      <alignment horizontal="center" vertical="center" wrapText="1"/>
    </xf>
    <xf numFmtId="4" fontId="10" fillId="0" borderId="29" xfId="7" applyNumberFormat="1" applyFont="1" applyBorder="1" applyAlignment="1">
      <alignment horizontal="right" vertical="center" wrapText="1"/>
    </xf>
    <xf numFmtId="2" fontId="29" fillId="0" borderId="29" xfId="7" applyNumberFormat="1" applyFont="1" applyBorder="1" applyAlignment="1">
      <alignment horizontal="center" vertical="center" wrapText="1"/>
    </xf>
    <xf numFmtId="4" fontId="30" fillId="0" borderId="34" xfId="7" applyNumberFormat="1" applyFont="1" applyBorder="1" applyAlignment="1">
      <alignment horizontal="right" vertical="center" wrapText="1"/>
    </xf>
    <xf numFmtId="0" fontId="29" fillId="0" borderId="29" xfId="1" applyFont="1" applyBorder="1" applyAlignment="1">
      <alignment vertical="center" wrapText="1"/>
    </xf>
    <xf numFmtId="0" fontId="10" fillId="0" borderId="77" xfId="1" applyFont="1" applyBorder="1" applyAlignment="1">
      <alignment horizontal="center" vertical="center" wrapText="1"/>
    </xf>
    <xf numFmtId="2" fontId="10" fillId="0" borderId="77" xfId="7" applyNumberFormat="1" applyFont="1" applyBorder="1" applyAlignment="1">
      <alignment horizontal="center" vertical="center" wrapText="1"/>
    </xf>
    <xf numFmtId="0" fontId="10" fillId="0" borderId="78" xfId="1" applyFont="1" applyBorder="1" applyAlignment="1">
      <alignment horizontal="center" vertical="center" wrapText="1"/>
    </xf>
    <xf numFmtId="0" fontId="10" fillId="0" borderId="79" xfId="1" applyFont="1" applyBorder="1" applyAlignment="1">
      <alignment horizontal="center" vertical="center" wrapText="1"/>
    </xf>
    <xf numFmtId="0" fontId="10" fillId="0" borderId="79" xfId="1" applyFont="1" applyBorder="1" applyAlignment="1">
      <alignment vertical="center" wrapText="1"/>
    </xf>
    <xf numFmtId="2" fontId="10" fillId="0" borderId="79" xfId="7" applyNumberFormat="1" applyFont="1" applyBorder="1" applyAlignment="1">
      <alignment horizontal="center" vertical="center" wrapText="1"/>
    </xf>
    <xf numFmtId="4" fontId="10" fillId="0" borderId="79" xfId="7" applyNumberFormat="1" applyFont="1" applyBorder="1" applyAlignment="1">
      <alignment horizontal="right" vertical="center" wrapText="1"/>
    </xf>
    <xf numFmtId="2" fontId="29" fillId="0" borderId="79" xfId="7" applyNumberFormat="1" applyFont="1" applyBorder="1" applyAlignment="1">
      <alignment horizontal="center" vertical="center" wrapText="1"/>
    </xf>
    <xf numFmtId="4" fontId="30" fillId="0" borderId="80" xfId="7" applyNumberFormat="1" applyFont="1" applyBorder="1" applyAlignment="1">
      <alignment horizontal="right" vertical="center" wrapText="1"/>
    </xf>
    <xf numFmtId="0" fontId="10" fillId="0" borderId="45" xfId="1" applyFont="1" applyBorder="1" applyAlignment="1">
      <alignment horizontal="center" vertical="center" wrapText="1"/>
    </xf>
    <xf numFmtId="0" fontId="10" fillId="0" borderId="81" xfId="1" applyFont="1" applyBorder="1" applyAlignment="1">
      <alignment horizontal="center" vertical="center" wrapText="1"/>
    </xf>
    <xf numFmtId="0" fontId="29" fillId="0" borderId="81" xfId="1" applyFont="1" applyBorder="1" applyAlignment="1">
      <alignment vertical="center" wrapText="1"/>
    </xf>
    <xf numFmtId="2" fontId="10" fillId="0" borderId="81" xfId="7" applyNumberFormat="1" applyFont="1" applyBorder="1" applyAlignment="1">
      <alignment horizontal="center" vertical="center" wrapText="1"/>
    </xf>
    <xf numFmtId="4" fontId="10" fillId="0" borderId="81" xfId="7" applyNumberFormat="1" applyFont="1" applyBorder="1" applyAlignment="1">
      <alignment horizontal="right" vertical="center" wrapText="1"/>
    </xf>
    <xf numFmtId="2" fontId="29" fillId="0" borderId="81" xfId="7" applyNumberFormat="1" applyFont="1" applyBorder="1" applyAlignment="1">
      <alignment horizontal="center" vertical="center" wrapText="1"/>
    </xf>
    <xf numFmtId="4" fontId="30" fillId="0" borderId="48" xfId="7" applyNumberFormat="1" applyFont="1" applyBorder="1" applyAlignment="1">
      <alignment horizontal="right" vertical="center" wrapText="1"/>
    </xf>
    <xf numFmtId="2" fontId="6" fillId="0" borderId="0" xfId="114" applyNumberFormat="1"/>
    <xf numFmtId="0" fontId="51" fillId="0" borderId="29" xfId="1" applyFont="1" applyBorder="1" applyAlignment="1">
      <alignment vertical="center" wrapText="1"/>
    </xf>
    <xf numFmtId="0" fontId="52" fillId="0" borderId="77" xfId="1" applyFont="1" applyBorder="1" applyAlignment="1">
      <alignment horizontal="center" vertical="center" wrapText="1"/>
    </xf>
    <xf numFmtId="0" fontId="10" fillId="0" borderId="81" xfId="1" applyFont="1" applyBorder="1" applyAlignment="1">
      <alignment vertical="center" wrapText="1"/>
    </xf>
    <xf numFmtId="0" fontId="51" fillId="0" borderId="81" xfId="1" applyFont="1" applyBorder="1" applyAlignment="1">
      <alignment vertical="center" wrapText="1"/>
    </xf>
    <xf numFmtId="0" fontId="10" fillId="0" borderId="82" xfId="1" applyFont="1" applyBorder="1" applyAlignment="1">
      <alignment horizontal="center" vertical="center" wrapText="1"/>
    </xf>
    <xf numFmtId="0" fontId="53" fillId="0" borderId="77" xfId="1" applyFont="1" applyBorder="1" applyAlignment="1">
      <alignment horizontal="center" vertical="center" wrapText="1"/>
    </xf>
    <xf numFmtId="4" fontId="10" fillId="0" borderId="77" xfId="7" applyNumberFormat="1" applyFont="1" applyBorder="1" applyAlignment="1">
      <alignment horizontal="right" vertical="center" wrapText="1"/>
    </xf>
    <xf numFmtId="2" fontId="29" fillId="0" borderId="77" xfId="7" applyNumberFormat="1" applyFont="1" applyBorder="1" applyAlignment="1">
      <alignment horizontal="center" vertical="center" wrapText="1"/>
    </xf>
    <xf numFmtId="4" fontId="10" fillId="0" borderId="83" xfId="7" applyNumberFormat="1" applyFont="1" applyBorder="1" applyAlignment="1">
      <alignment horizontal="right" vertical="center" wrapText="1"/>
    </xf>
    <xf numFmtId="0" fontId="10" fillId="0" borderId="84" xfId="1" applyFont="1" applyBorder="1" applyAlignment="1">
      <alignment horizontal="center" vertical="center" wrapText="1"/>
    </xf>
    <xf numFmtId="0" fontId="10" fillId="0" borderId="85" xfId="1" applyFont="1" applyBorder="1" applyAlignment="1">
      <alignment vertical="center" wrapText="1"/>
    </xf>
    <xf numFmtId="0" fontId="52" fillId="0" borderId="85" xfId="1" applyFont="1" applyBorder="1" applyAlignment="1">
      <alignment vertical="center" wrapText="1"/>
    </xf>
    <xf numFmtId="0" fontId="52" fillId="0" borderId="85" xfId="1" applyFont="1" applyBorder="1" applyAlignment="1">
      <alignment horizontal="center" vertical="center" wrapText="1"/>
    </xf>
    <xf numFmtId="0" fontId="53" fillId="0" borderId="85" xfId="1" applyFont="1" applyBorder="1" applyAlignment="1">
      <alignment horizontal="center" vertical="center" wrapText="1"/>
    </xf>
    <xf numFmtId="168" fontId="51" fillId="0" borderId="85" xfId="1" applyNumberFormat="1" applyFont="1" applyBorder="1" applyAlignment="1">
      <alignment horizontal="center" vertical="center"/>
    </xf>
    <xf numFmtId="2" fontId="51" fillId="0" borderId="85" xfId="1" applyNumberFormat="1" applyFont="1" applyBorder="1" applyAlignment="1">
      <alignment horizontal="center" vertical="center" wrapText="1"/>
    </xf>
    <xf numFmtId="2" fontId="51" fillId="0" borderId="85" xfId="1" applyNumberFormat="1" applyFont="1" applyBorder="1" applyAlignment="1">
      <alignment horizontal="right" vertical="center" wrapText="1"/>
    </xf>
    <xf numFmtId="2" fontId="29" fillId="0" borderId="85" xfId="1" applyNumberFormat="1" applyFont="1" applyBorder="1" applyAlignment="1">
      <alignment horizontal="center" vertical="center" wrapText="1"/>
    </xf>
    <xf numFmtId="4" fontId="10" fillId="0" borderId="85" xfId="3" applyNumberFormat="1" applyFont="1" applyBorder="1" applyAlignment="1">
      <alignment horizontal="right" vertical="center"/>
    </xf>
    <xf numFmtId="4" fontId="10" fillId="0" borderId="85" xfId="7" applyNumberFormat="1" applyFont="1" applyBorder="1" applyAlignment="1">
      <alignment horizontal="right" vertical="center" wrapText="1"/>
    </xf>
    <xf numFmtId="4" fontId="10" fillId="0" borderId="86" xfId="7" applyNumberFormat="1" applyFont="1" applyBorder="1" applyAlignment="1">
      <alignment horizontal="right" vertical="center" wrapText="1"/>
    </xf>
    <xf numFmtId="0" fontId="33" fillId="0" borderId="88" xfId="1" applyFont="1" applyBorder="1" applyAlignment="1"/>
    <xf numFmtId="4" fontId="30" fillId="0" borderId="89" xfId="1" applyNumberFormat="1" applyFont="1" applyBorder="1" applyAlignment="1">
      <alignment horizontal="right" vertical="center" wrapText="1"/>
    </xf>
    <xf numFmtId="4" fontId="30" fillId="0" borderId="90" xfId="1" applyNumberFormat="1" applyFont="1" applyBorder="1" applyAlignment="1">
      <alignment horizontal="right" vertical="center" wrapText="1"/>
    </xf>
    <xf numFmtId="0" fontId="9" fillId="0" borderId="0" xfId="1" applyFont="1" applyAlignment="1">
      <alignment horizontal="left" wrapText="1"/>
    </xf>
    <xf numFmtId="0" fontId="16" fillId="0" borderId="0" xfId="1" applyFont="1" applyAlignment="1">
      <alignment horizontal="center" vertical="center" wrapText="1"/>
    </xf>
    <xf numFmtId="0" fontId="11" fillId="0" borderId="5" xfId="1" applyFont="1" applyBorder="1" applyAlignment="1">
      <alignment horizontal="right" vertical="center"/>
    </xf>
    <xf numFmtId="0" fontId="11" fillId="0" borderId="3" xfId="1" applyFont="1" applyBorder="1" applyAlignment="1">
      <alignment horizontal="right" vertical="center"/>
    </xf>
    <xf numFmtId="0" fontId="49" fillId="0" borderId="0" xfId="110" applyFont="1" applyAlignment="1">
      <alignment horizontal="left" vertical="top" wrapText="1"/>
    </xf>
    <xf numFmtId="0" fontId="22" fillId="0" borderId="0" xfId="1" applyFont="1" applyAlignment="1">
      <alignment horizontal="center" vertical="center" wrapText="1"/>
    </xf>
    <xf numFmtId="0" fontId="12" fillId="0" borderId="7" xfId="1" applyFont="1" applyBorder="1" applyAlignment="1">
      <alignment horizontal="center" vertical="center" wrapText="1"/>
    </xf>
    <xf numFmtId="0" fontId="10" fillId="0" borderId="8" xfId="1" applyFont="1" applyBorder="1" applyAlignment="1">
      <alignment horizontal="center" vertical="center" wrapText="1"/>
    </xf>
    <xf numFmtId="0" fontId="15" fillId="0" borderId="7" xfId="1" applyFont="1" applyBorder="1" applyAlignment="1">
      <alignment horizontal="left" vertical="justify"/>
    </xf>
    <xf numFmtId="0" fontId="15" fillId="0" borderId="4" xfId="1" applyFont="1" applyBorder="1" applyAlignment="1">
      <alignment horizontal="left" vertical="justify"/>
    </xf>
    <xf numFmtId="2" fontId="15" fillId="0" borderId="7" xfId="1" applyNumberFormat="1" applyFont="1" applyBorder="1" applyAlignment="1">
      <alignment horizontal="left" vertical="center" wrapText="1"/>
    </xf>
    <xf numFmtId="2" fontId="9" fillId="0" borderId="4" xfId="1" applyNumberFormat="1" applyFont="1" applyBorder="1" applyAlignment="1">
      <alignment horizontal="left" vertical="center" wrapText="1"/>
    </xf>
    <xf numFmtId="0" fontId="15" fillId="0" borderId="9" xfId="1" applyFont="1" applyBorder="1" applyAlignment="1">
      <alignment horizontal="center" vertical="center" wrapText="1"/>
    </xf>
    <xf numFmtId="0" fontId="15" fillId="0" borderId="18" xfId="1" applyFont="1" applyBorder="1" applyAlignment="1">
      <alignment horizontal="center" vertical="center" wrapText="1"/>
    </xf>
    <xf numFmtId="0" fontId="15" fillId="0" borderId="10" xfId="1" applyFont="1" applyBorder="1" applyAlignment="1">
      <alignment horizontal="center" vertical="center" wrapText="1"/>
    </xf>
    <xf numFmtId="0" fontId="15" fillId="0" borderId="2" xfId="1" applyFont="1" applyBorder="1" applyAlignment="1">
      <alignment horizontal="center" vertical="center" wrapText="1"/>
    </xf>
    <xf numFmtId="0" fontId="15" fillId="0" borderId="11" xfId="1" applyFont="1" applyBorder="1" applyAlignment="1">
      <alignment horizontal="center" vertical="center" wrapText="1"/>
    </xf>
    <xf numFmtId="0" fontId="15" fillId="0" borderId="12" xfId="1" applyFont="1" applyBorder="1" applyAlignment="1">
      <alignment horizontal="center" vertical="center" wrapText="1"/>
    </xf>
    <xf numFmtId="0" fontId="15" fillId="0" borderId="19" xfId="1" applyFont="1" applyBorder="1" applyAlignment="1">
      <alignment horizontal="center" vertical="center" wrapText="1"/>
    </xf>
    <xf numFmtId="0" fontId="15" fillId="0" borderId="20" xfId="1" applyFont="1" applyBorder="1" applyAlignment="1">
      <alignment horizontal="center" vertical="center" wrapText="1"/>
    </xf>
    <xf numFmtId="0" fontId="15" fillId="0" borderId="13" xfId="1" applyFont="1" applyBorder="1" applyAlignment="1">
      <alignment horizontal="center" vertical="center" wrapText="1"/>
    </xf>
    <xf numFmtId="0" fontId="15" fillId="0" borderId="21" xfId="1" applyFont="1" applyBorder="1" applyAlignment="1">
      <alignment horizontal="center" vertical="center" wrapText="1"/>
    </xf>
    <xf numFmtId="0" fontId="15" fillId="0" borderId="14" xfId="1" applyFont="1" applyBorder="1" applyAlignment="1">
      <alignment horizontal="center" vertical="center" wrapText="1"/>
    </xf>
    <xf numFmtId="0" fontId="15" fillId="0" borderId="15" xfId="1" applyFont="1" applyBorder="1" applyAlignment="1">
      <alignment horizontal="center" vertical="center" wrapText="1"/>
    </xf>
    <xf numFmtId="0" fontId="15" fillId="0" borderId="16" xfId="1" applyFont="1" applyBorder="1" applyAlignment="1">
      <alignment horizontal="center" vertical="center" wrapText="1"/>
    </xf>
    <xf numFmtId="2" fontId="27" fillId="0" borderId="40" xfId="1" applyNumberFormat="1" applyFont="1" applyBorder="1" applyAlignment="1">
      <alignment horizontal="right" vertical="justify" wrapText="1"/>
    </xf>
    <xf numFmtId="2" fontId="27" fillId="0" borderId="4" xfId="1" applyNumberFormat="1" applyFont="1" applyBorder="1" applyAlignment="1">
      <alignment horizontal="right" vertical="justify" wrapText="1"/>
    </xf>
    <xf numFmtId="2" fontId="27" fillId="0" borderId="3" xfId="1" applyNumberFormat="1" applyFont="1" applyBorder="1" applyAlignment="1">
      <alignment horizontal="right" vertical="justify" wrapText="1"/>
    </xf>
    <xf numFmtId="2" fontId="15" fillId="0" borderId="40" xfId="1" applyNumberFormat="1" applyFont="1" applyBorder="1" applyAlignment="1">
      <alignment horizontal="right" vertical="center" wrapText="1"/>
    </xf>
    <xf numFmtId="2" fontId="15" fillId="0" borderId="4" xfId="1" applyNumberFormat="1" applyFont="1" applyBorder="1" applyAlignment="1">
      <alignment horizontal="right" vertical="center" wrapText="1"/>
    </xf>
    <xf numFmtId="2" fontId="15" fillId="0" borderId="3" xfId="1" applyNumberFormat="1" applyFont="1" applyBorder="1" applyAlignment="1">
      <alignment horizontal="right" vertical="center" wrapText="1"/>
    </xf>
    <xf numFmtId="2" fontId="15" fillId="0" borderId="42" xfId="1" applyNumberFormat="1" applyFont="1" applyBorder="1" applyAlignment="1">
      <alignment horizontal="right" vertical="center" wrapText="1"/>
    </xf>
    <xf numFmtId="2" fontId="15" fillId="0" borderId="43" xfId="1" applyNumberFormat="1" applyFont="1" applyBorder="1" applyAlignment="1">
      <alignment horizontal="right" vertical="center" wrapText="1"/>
    </xf>
    <xf numFmtId="2" fontId="15" fillId="0" borderId="44" xfId="1" applyNumberFormat="1" applyFont="1" applyBorder="1" applyAlignment="1">
      <alignment horizontal="right" vertical="center" wrapText="1"/>
    </xf>
    <xf numFmtId="0" fontId="15" fillId="0" borderId="17" xfId="1" applyFont="1" applyBorder="1" applyAlignment="1">
      <alignment horizontal="center" vertical="center" wrapText="1"/>
    </xf>
    <xf numFmtId="0" fontId="15" fillId="0" borderId="23" xfId="1" applyFont="1" applyBorder="1" applyAlignment="1">
      <alignment horizontal="center" vertical="center" wrapText="1"/>
    </xf>
    <xf numFmtId="0" fontId="10" fillId="0" borderId="50" xfId="1" applyFont="1" applyBorder="1" applyAlignment="1">
      <alignment horizontal="left" vertical="center" wrapText="1"/>
    </xf>
    <xf numFmtId="0" fontId="10" fillId="0" borderId="51" xfId="1" applyFont="1" applyBorder="1" applyAlignment="1">
      <alignment horizontal="left" vertical="center" wrapText="1"/>
    </xf>
    <xf numFmtId="0" fontId="10" fillId="0" borderId="30" xfId="1" applyFont="1" applyBorder="1" applyAlignment="1">
      <alignment horizontal="left" vertical="center" wrapText="1"/>
    </xf>
    <xf numFmtId="0" fontId="10" fillId="0" borderId="31" xfId="1" applyFont="1" applyBorder="1" applyAlignment="1">
      <alignment horizontal="left" vertical="center" wrapText="1"/>
    </xf>
    <xf numFmtId="2" fontId="15" fillId="0" borderId="35" xfId="1" applyNumberFormat="1" applyFont="1" applyBorder="1" applyAlignment="1">
      <alignment horizontal="right" vertical="center" wrapText="1"/>
    </xf>
    <xf numFmtId="2" fontId="15" fillId="0" borderId="36" xfId="1" applyNumberFormat="1" applyFont="1" applyBorder="1" applyAlignment="1">
      <alignment horizontal="right" vertical="center" wrapText="1"/>
    </xf>
    <xf numFmtId="2" fontId="15" fillId="0" borderId="37" xfId="1" applyNumberFormat="1" applyFont="1" applyBorder="1" applyAlignment="1">
      <alignment horizontal="right" vertical="center" wrapText="1"/>
    </xf>
    <xf numFmtId="2" fontId="15" fillId="0" borderId="14" xfId="1" applyNumberFormat="1" applyFont="1" applyBorder="1" applyAlignment="1">
      <alignment horizontal="right" vertical="justify" wrapText="1"/>
    </xf>
    <xf numFmtId="2" fontId="15" fillId="0" borderId="15" xfId="1" applyNumberFormat="1" applyFont="1" applyBorder="1" applyAlignment="1">
      <alignment horizontal="right" vertical="justify" wrapText="1"/>
    </xf>
    <xf numFmtId="2" fontId="15" fillId="0" borderId="16" xfId="1" applyNumberFormat="1" applyFont="1" applyBorder="1" applyAlignment="1">
      <alignment horizontal="right" vertical="justify" wrapText="1"/>
    </xf>
    <xf numFmtId="0" fontId="10" fillId="0" borderId="52" xfId="1" applyFont="1" applyBorder="1" applyAlignment="1">
      <alignment horizontal="left" vertical="center" wrapText="1"/>
    </xf>
    <xf numFmtId="0" fontId="10" fillId="0" borderId="53" xfId="1" applyFont="1" applyBorder="1" applyAlignment="1">
      <alignment horizontal="left" vertical="center" wrapText="1"/>
    </xf>
    <xf numFmtId="0" fontId="49" fillId="0" borderId="0" xfId="0" applyFont="1" applyAlignment="1">
      <alignment horizontal="left" vertical="top" wrapText="1"/>
    </xf>
    <xf numFmtId="0" fontId="0" fillId="0" borderId="0" xfId="0" applyAlignment="1">
      <alignment horizontal="left" vertical="top" wrapText="1"/>
    </xf>
    <xf numFmtId="0" fontId="9" fillId="0" borderId="10" xfId="1" applyFont="1" applyBorder="1" applyAlignment="1">
      <alignment horizontal="center" vertical="center" wrapText="1"/>
    </xf>
    <xf numFmtId="0" fontId="15" fillId="0" borderId="54" xfId="1" applyFont="1" applyBorder="1" applyAlignment="1">
      <alignment horizontal="center" vertical="center" wrapText="1"/>
    </xf>
    <xf numFmtId="0" fontId="15" fillId="0" borderId="56" xfId="1" applyFont="1" applyBorder="1" applyAlignment="1">
      <alignment horizontal="center" vertical="center" wrapText="1"/>
    </xf>
    <xf numFmtId="0" fontId="9" fillId="0" borderId="0" xfId="1" applyFont="1" applyAlignment="1">
      <alignment horizontal="left" vertical="center"/>
    </xf>
    <xf numFmtId="0" fontId="9" fillId="0" borderId="0" xfId="1" applyFont="1" applyAlignment="1">
      <alignment horizontal="right" vertical="center"/>
    </xf>
    <xf numFmtId="164" fontId="15" fillId="0" borderId="5" xfId="1" applyNumberFormat="1" applyFont="1" applyBorder="1" applyAlignment="1">
      <alignment horizontal="left" vertical="center"/>
    </xf>
    <xf numFmtId="164" fontId="15" fillId="0" borderId="3" xfId="1" applyNumberFormat="1" applyFont="1" applyBorder="1" applyAlignment="1">
      <alignment horizontal="left" vertical="center"/>
    </xf>
    <xf numFmtId="0" fontId="9" fillId="0" borderId="0" xfId="1" applyFont="1" applyAlignment="1">
      <alignment horizontal="center" vertical="center"/>
    </xf>
    <xf numFmtId="2" fontId="30" fillId="0" borderId="57" xfId="1" applyNumberFormat="1" applyFont="1" applyBorder="1" applyAlignment="1">
      <alignment horizontal="right" vertical="center" wrapText="1"/>
    </xf>
    <xf numFmtId="2" fontId="30" fillId="0" borderId="58" xfId="1" applyNumberFormat="1" applyFont="1" applyBorder="1" applyAlignment="1">
      <alignment horizontal="right" vertical="center" wrapText="1"/>
    </xf>
    <xf numFmtId="0" fontId="31" fillId="0" borderId="0" xfId="1" applyFont="1" applyAlignment="1">
      <alignment horizontal="center" vertical="center"/>
    </xf>
    <xf numFmtId="0" fontId="15" fillId="0" borderId="7" xfId="1" applyFont="1" applyBorder="1" applyAlignment="1">
      <alignment horizontal="center" vertical="center"/>
    </xf>
    <xf numFmtId="0" fontId="13" fillId="0" borderId="0" xfId="1" applyFont="1" applyAlignment="1">
      <alignment horizontal="center" vertical="center"/>
    </xf>
    <xf numFmtId="0" fontId="15" fillId="0" borderId="7" xfId="1" applyFont="1" applyBorder="1" applyAlignment="1">
      <alignment horizontal="left" vertical="justify" wrapText="1"/>
    </xf>
    <xf numFmtId="0" fontId="9" fillId="0" borderId="9" xfId="1" applyFont="1" applyBorder="1" applyAlignment="1">
      <alignment horizontal="center" vertical="center" wrapText="1"/>
    </xf>
    <xf numFmtId="0" fontId="9" fillId="0" borderId="55" xfId="1" applyFont="1" applyBorder="1" applyAlignment="1">
      <alignment horizontal="center" vertical="center" wrapText="1"/>
    </xf>
    <xf numFmtId="0" fontId="9" fillId="0" borderId="1" xfId="1" applyFont="1" applyBorder="1" applyAlignment="1">
      <alignment horizontal="center" vertical="center" wrapText="1"/>
    </xf>
    <xf numFmtId="164" fontId="15" fillId="0" borderId="0" xfId="1" applyNumberFormat="1" applyFont="1" applyAlignment="1">
      <alignment horizontal="left" vertical="center"/>
    </xf>
    <xf numFmtId="2" fontId="30" fillId="0" borderId="87" xfId="1" applyNumberFormat="1" applyFont="1" applyBorder="1" applyAlignment="1">
      <alignment horizontal="right" vertical="center" wrapText="1"/>
    </xf>
    <xf numFmtId="2" fontId="30" fillId="0" borderId="88" xfId="1" applyNumberFormat="1" applyFont="1" applyBorder="1" applyAlignment="1">
      <alignment horizontal="right" vertical="center" wrapText="1"/>
    </xf>
    <xf numFmtId="0" fontId="49" fillId="0" borderId="0" xfId="114" applyFont="1" applyAlignment="1">
      <alignment horizontal="left" vertical="top" wrapText="1"/>
    </xf>
  </cellXfs>
  <cellStyles count="115">
    <cellStyle name="1. izcēlums" xfId="58" xr:uid="{5BDE1562-C06E-4E2D-ACDE-79DF048BE701}"/>
    <cellStyle name="1. izcēlums 2" xfId="91" xr:uid="{33D7B3EC-E1DD-4870-95F6-9307698308C7}"/>
    <cellStyle name="2. izcēlums" xfId="59" xr:uid="{8539D9CC-06ED-4AC7-BEE6-5043AB3A3C0F}"/>
    <cellStyle name="2. izcēlums 2" xfId="92" xr:uid="{49A29688-7AD1-4B54-943D-4F96326BD4EA}"/>
    <cellStyle name="3. izcēlums " xfId="60" xr:uid="{6B05E15E-B9BE-4706-BF89-C7CBC35B1B4A}"/>
    <cellStyle name="3. izcēlums  2" xfId="93" xr:uid="{B494DF39-7822-4E65-921C-38D1E1374A5C}"/>
    <cellStyle name="4. izcēlums" xfId="61" xr:uid="{94374114-14FA-42C8-82B6-63A5C583D4DA}"/>
    <cellStyle name="4. izcēlums 2" xfId="94" xr:uid="{49C69079-AF72-4F61-9554-D469DC479904}"/>
    <cellStyle name="5. izcēlums" xfId="62" xr:uid="{5F83ECAA-D0B8-4A69-A5B2-CF80FCD5A30C}"/>
    <cellStyle name="5. izcēlums 2" xfId="95" xr:uid="{E619C847-C956-4DAB-9D46-308C7F1F8C0C}"/>
    <cellStyle name="6. izcēlums" xfId="63" xr:uid="{4DCBDE0B-80CD-4E50-B724-43D258C6B165}"/>
    <cellStyle name="6. izcēlums 2" xfId="96" xr:uid="{56918D69-96DD-4ECD-B29A-2A0B90FCBDB9}"/>
    <cellStyle name="Aprēķināšana 2" xfId="97" xr:uid="{7C5B0F4B-0B7A-4346-ADE9-23BBD5F59ABD}"/>
    <cellStyle name="Aprēķināšana 3" xfId="64" xr:uid="{9BDC884C-E30D-40CD-9C62-261FC3FD24D0}"/>
    <cellStyle name="Brīdinājuma teksts 2" xfId="65" xr:uid="{29366133-D1DB-43E6-A0E1-C4E29A73BE92}"/>
    <cellStyle name="Comma 2" xfId="4" xr:uid="{00000000-0005-0000-0000-000000000000}"/>
    <cellStyle name="Comma 2 2" xfId="67" xr:uid="{4268B79F-05F2-4E63-BB9B-771DF8A851C2}"/>
    <cellStyle name="Comma 2 3" xfId="51" xr:uid="{EDC6C591-DFF6-453D-915A-307455F635B1}"/>
    <cellStyle name="Comma 3" xfId="66" xr:uid="{1324AE5D-FCB3-4079-B58B-41491D46B3A4}"/>
    <cellStyle name="Euro" xfId="98" xr:uid="{A6606BD2-6E44-4E16-9B51-6FA61BF2C575}"/>
    <cellStyle name="Euro 2" xfId="109" xr:uid="{57E05FBA-E61C-4E51-B8CC-FC41C710490B}"/>
    <cellStyle name="Excel Built-in Normal" xfId="10" xr:uid="{7606970D-A638-422E-831D-E84E4C687ADF}"/>
    <cellStyle name="Excel Built-in Normal 1" xfId="11" xr:uid="{DE25A0E3-4B66-42D7-8054-C970366BD90A}"/>
    <cellStyle name="Excel Built-in Normal 2" xfId="68" xr:uid="{C6B057D8-C3EA-4806-A391-444C9353CC40}"/>
    <cellStyle name="Hyperlink 2" xfId="69" xr:uid="{6A796310-0F0E-43F0-854F-70EFCB6C4C52}"/>
    <cellStyle name="Ievade 2" xfId="99" xr:uid="{63833A72-7F89-44CB-9A34-9830CF487999}"/>
    <cellStyle name="Ievade 3" xfId="70" xr:uid="{1017323A-5FDC-45D9-873E-98510600995B}"/>
    <cellStyle name="Izvade 2" xfId="100" xr:uid="{734DB855-6716-4BA6-850D-277E8ED223D0}"/>
    <cellStyle name="Izvade 3" xfId="71" xr:uid="{D4888034-AF7F-446C-813A-D84F595CF1E0}"/>
    <cellStyle name="Komats 2" xfId="9" xr:uid="{097A3AB1-FC52-4D01-BC85-13A9D191AF9D}"/>
    <cellStyle name="Kopsumma 2" xfId="72" xr:uid="{0671EB43-9265-4561-8CC0-E004613F8E27}"/>
    <cellStyle name="Neitrāls 2" xfId="101" xr:uid="{943DB407-A9C6-49B0-BB28-7C5DBBA78E8A}"/>
    <cellStyle name="Neitrāls 3" xfId="73" xr:uid="{968394B3-CBCB-45C5-A760-37F8648FC3E2}"/>
    <cellStyle name="Normal 10" xfId="12" xr:uid="{9DEE06ED-557A-4D14-838E-4B854B8B8705}"/>
    <cellStyle name="Normal 10 2" xfId="74" xr:uid="{AFBC3A75-4314-4B46-B6DF-2E6237457571}"/>
    <cellStyle name="Normal 101" xfId="13" xr:uid="{4D7CEE57-243B-4F62-80FC-299FF6ADD081}"/>
    <cellStyle name="Normal 103" xfId="14" xr:uid="{DEE13DF3-C27E-4047-AF17-B56C8C8909F0}"/>
    <cellStyle name="Normal 104" xfId="15" xr:uid="{4C788238-A1DF-4B30-834D-539525348BD3}"/>
    <cellStyle name="Normal 108" xfId="16" xr:uid="{A5E66544-A7F4-4C3C-A91C-557D70333D1A}"/>
    <cellStyle name="Normal 11" xfId="17" xr:uid="{B0FC255F-717C-4763-A8B5-2E917E88118A}"/>
    <cellStyle name="Normal 113" xfId="5" xr:uid="{00000000-0005-0000-0000-000002000000}"/>
    <cellStyle name="Normal 12" xfId="75" xr:uid="{6215B3A0-4988-4E0C-A1C6-321FB0246E44}"/>
    <cellStyle name="Normal 12 2" xfId="87" xr:uid="{7E7CEA59-B2E2-4C55-9054-C52D10940F8B}"/>
    <cellStyle name="Normal 13" xfId="90" xr:uid="{099426AB-2286-416B-8E7E-E47DB16CCEBE}"/>
    <cellStyle name="Normal 14" xfId="18" xr:uid="{33B71B65-E1BD-4A7A-8687-0ADF6E8135FF}"/>
    <cellStyle name="Normal 15" xfId="108" xr:uid="{73EE3807-2B3B-4326-9859-21EB1BF70593}"/>
    <cellStyle name="Normal 19" xfId="19" xr:uid="{FAA7053B-B30D-4BDD-9A10-139C2B25A397}"/>
    <cellStyle name="Normal 2" xfId="2" xr:uid="{00000000-0005-0000-0000-000003000000}"/>
    <cellStyle name="Normal 2 2" xfId="52" xr:uid="{3B7D1804-2701-4803-9F46-C369150BBB36}"/>
    <cellStyle name="Normal 2 2 2" xfId="77" xr:uid="{84FF3AF9-36BC-401B-B7E4-67B07709752B}"/>
    <cellStyle name="Normal 2 3" xfId="76" xr:uid="{7971FC54-5C1B-4369-9629-C2E1065E44ED}"/>
    <cellStyle name="Normal 2 4" xfId="102" xr:uid="{E66C0BB4-A06C-47E5-BFD5-99DFDD139897}"/>
    <cellStyle name="Normal 2 5" xfId="20" xr:uid="{9C889F33-631D-4EFC-81C1-B8F722C8A65F}"/>
    <cellStyle name="Normal 23" xfId="21" xr:uid="{D4A2C71A-4DC9-46A4-A731-1FA8BD930D86}"/>
    <cellStyle name="Normal 3" xfId="1" xr:uid="{00000000-0005-0000-0000-000004000000}"/>
    <cellStyle name="Normal 3 2" xfId="53" xr:uid="{2F67C3C3-DFA1-45C9-A013-3B2163C4E33E}"/>
    <cellStyle name="Normal 3 3" xfId="78" xr:uid="{2B443161-8C5B-4AA7-903B-A41DB1E7EA1B}"/>
    <cellStyle name="Normal 3 4" xfId="86" xr:uid="{5F489C05-5064-4C1F-9014-E4C087FEFE1B}"/>
    <cellStyle name="Normal 3 5" xfId="103" xr:uid="{7F182214-907C-4140-B3C7-D1BA76A29295}"/>
    <cellStyle name="Normal 3 6" xfId="50" xr:uid="{62CABDF6-B4A2-46AB-96B3-83D03D7608E9}"/>
    <cellStyle name="Normal 4" xfId="54" xr:uid="{1FE2456B-30ED-4512-A1EC-D2A315115104}"/>
    <cellStyle name="Normal 4 2" xfId="79" xr:uid="{07D09A7A-E50D-4C1E-89A3-AE59A1518F98}"/>
    <cellStyle name="Normal 5" xfId="55" xr:uid="{85E3DC06-8595-4F47-837A-07C3DF034335}"/>
    <cellStyle name="Normal 5 2" xfId="80" xr:uid="{E09F1E93-B0E3-4902-8511-03D9FC326905}"/>
    <cellStyle name="Normal 57" xfId="22" xr:uid="{2F633A8D-490D-447D-A298-129F2EFCDDE6}"/>
    <cellStyle name="Normal 6" xfId="56" xr:uid="{B2ADC9BD-0534-468B-A2D4-271D125FDC05}"/>
    <cellStyle name="Normal 60" xfId="23" xr:uid="{858DC13F-39FD-4906-824F-6A2B9F7F30FC}"/>
    <cellStyle name="Normal 61" xfId="88" xr:uid="{7B58A209-3DEE-4F7F-BFFB-176F703C1B34}"/>
    <cellStyle name="Normal 63" xfId="24" xr:uid="{3AD7436F-69F6-4F66-9110-9AE8D78CA46A}"/>
    <cellStyle name="Normal 65" xfId="89" xr:uid="{26588EEA-EA2A-44F4-92A1-52D13E49C001}"/>
    <cellStyle name="Normal 66" xfId="25" xr:uid="{9FABE7AA-DC9B-4B72-A8C0-BDE81E4CEAB2}"/>
    <cellStyle name="Normal 67" xfId="26" xr:uid="{E314A5D8-2A5B-47D2-9DC4-A52DBB07FEF9}"/>
    <cellStyle name="Normal 7" xfId="81" xr:uid="{8041BD0D-578A-4284-9DC5-B3BB464FB059}"/>
    <cellStyle name="Normal 70" xfId="27" xr:uid="{4C0634DE-351F-4E78-9BC8-BE61A2CA9941}"/>
    <cellStyle name="Normal 72" xfId="28" xr:uid="{23ABF592-AAC3-4B27-9D69-103B0FAF44F2}"/>
    <cellStyle name="Normal 73" xfId="29" xr:uid="{405D0A56-4D41-4246-B8BA-4B38A920E09C}"/>
    <cellStyle name="Normal 74" xfId="30" xr:uid="{C1AC60C6-8110-4558-87E9-E651595434C5}"/>
    <cellStyle name="Normal 77" xfId="31" xr:uid="{06BDF968-FBB7-417B-A6C9-3F533DFCE58A}"/>
    <cellStyle name="Normal 79" xfId="32" xr:uid="{24695DFB-3CD6-461C-A0CB-293568D3A9AC}"/>
    <cellStyle name="Normal 8" xfId="82" xr:uid="{D3AAA0AF-61F8-45F8-8B7D-5C54FA579DC7}"/>
    <cellStyle name="Normal 80" xfId="33" xr:uid="{8C426296-931A-40F8-AF95-05EC8EAF1EEA}"/>
    <cellStyle name="Normal 81" xfId="34" xr:uid="{603EA95E-EE0A-4056-A7D4-14C0DA8EFDE6}"/>
    <cellStyle name="Normal 82" xfId="35" xr:uid="{6B4EB0DC-C361-4515-AD05-8B9E671D3E71}"/>
    <cellStyle name="Normal 83" xfId="36" xr:uid="{5564D0C1-88E3-4970-A52D-EFED5D4321DC}"/>
    <cellStyle name="Normal 84" xfId="37" xr:uid="{C7E4863A-5984-4783-8660-22CE501A2EAB}"/>
    <cellStyle name="Normal 85" xfId="38" xr:uid="{E8C7D530-8375-488C-BDDD-234667EBEBEB}"/>
    <cellStyle name="Normal 87" xfId="39" xr:uid="{9128E20D-1C72-4138-B2D4-9BB7813792BC}"/>
    <cellStyle name="Normal 89" xfId="40" xr:uid="{412EFA09-F6D9-4389-B152-23E735F03F61}"/>
    <cellStyle name="Normal 9" xfId="41" xr:uid="{269819CC-910A-4896-B4DD-E28D4EDE6812}"/>
    <cellStyle name="Normal 9 2" xfId="83" xr:uid="{02B6BFFC-1878-4CC2-8D1F-A487AF0F52C0}"/>
    <cellStyle name="Normal 90" xfId="42" xr:uid="{2344C2A3-C9C8-4382-A1C7-F5D5DE1A9FE1}"/>
    <cellStyle name="Normal 91" xfId="43" xr:uid="{7217D3CE-8846-4F48-9F56-41A1A24BC80B}"/>
    <cellStyle name="Normal 94" xfId="44" xr:uid="{AE41FB8D-288A-4A5A-A593-F1BDC8E92720}"/>
    <cellStyle name="Normal 95" xfId="45" xr:uid="{61BE3AAF-5068-4135-8FF0-6E53B7AA9541}"/>
    <cellStyle name="Normal 96" xfId="46" xr:uid="{8E7AA73F-8AA8-41DF-BDC0-C71FE842BA34}"/>
    <cellStyle name="Normal 99" xfId="47" xr:uid="{469F4DEE-349D-42E7-ACEB-D280895FD01E}"/>
    <cellStyle name="Normal_Rezekne_teplouzel" xfId="111" xr:uid="{7B03C61C-4293-43E8-A045-625FD4DA5208}"/>
    <cellStyle name="Normal_Sheet1" xfId="6" xr:uid="{A81CF78E-4E1E-47CB-8E57-8F0EE7815B5C}"/>
    <cellStyle name="Normal_TameTuristu5-2011-08-06" xfId="7" xr:uid="{83C10C80-6C7B-43B7-AEB6-AD2394FD2851}"/>
    <cellStyle name="Nosaukums 2" xfId="104" xr:uid="{26654395-0BA1-4766-8C84-BE758D899347}"/>
    <cellStyle name="Nosaukums 3" xfId="84" xr:uid="{9D113986-87A4-4BD0-9EE1-C72F937A6F0C}"/>
    <cellStyle name="Parastais 2" xfId="105" xr:uid="{1EE78DA2-8E1E-423E-A7F0-2F9E9BF01CB1}"/>
    <cellStyle name="Parastais 4" xfId="48" xr:uid="{1330D0AF-8A2D-42C7-B7C9-3880CF8BAB05}"/>
    <cellStyle name="Parastais_Lapa1" xfId="57" xr:uid="{244048E2-1717-4EA4-8D10-CF32099DA403}"/>
    <cellStyle name="Parasts" xfId="0" builtinId="0"/>
    <cellStyle name="Parasts 2" xfId="110" xr:uid="{F763CD84-077C-4BD1-BD1E-523E87B23D61}"/>
    <cellStyle name="Parasts 3" xfId="113" xr:uid="{C238DF78-C6BB-462F-864D-9CDEF8C2730E}"/>
    <cellStyle name="Parasts 4" xfId="8" xr:uid="{CB7491B4-D488-48A9-A31C-34F90DF76A74}"/>
    <cellStyle name="Parasts 5" xfId="114" xr:uid="{FB25FAB4-B33A-4813-8A56-508F58568618}"/>
    <cellStyle name="Stils 1" xfId="85" xr:uid="{E26B17A7-709B-4F1A-9C45-B3DDDFB0B81C}"/>
    <cellStyle name="Stils 1 2" xfId="106" xr:uid="{FD6BBCF7-769E-4859-A72D-41BF913DC063}"/>
    <cellStyle name="Style 1" xfId="3" xr:uid="{00000000-0005-0000-0000-000005000000}"/>
    <cellStyle name="Обычный 2" xfId="49" xr:uid="{EA25A1CE-C490-4D48-AE64-9DCA80597BE1}"/>
    <cellStyle name="Обычный_2009-04-27_PED IESN" xfId="112" xr:uid="{9F130D68-7734-4F2C-AE4B-0F0ABBBA0C98}"/>
    <cellStyle name="Стиль 1" xfId="107" xr:uid="{FAE21FFB-4D84-4D95-87D2-7F175E75BC9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
  <sheetViews>
    <sheetView tabSelected="1" view="pageBreakPreview" zoomScaleNormal="85" zoomScaleSheetLayoutView="100" workbookViewId="0">
      <selection activeCell="H15" sqref="H15"/>
    </sheetView>
  </sheetViews>
  <sheetFormatPr defaultColWidth="8.6640625" defaultRowHeight="13.2" x14ac:dyDescent="0.25"/>
  <cols>
    <col min="1" max="1" width="19.6640625" style="3" customWidth="1"/>
    <col min="2" max="2" width="66.77734375" style="1" customWidth="1"/>
    <col min="3" max="3" width="20.6640625" style="2" customWidth="1"/>
    <col min="4" max="4" width="0.109375" style="6" customWidth="1"/>
    <col min="5" max="6" width="8.6640625" style="6" hidden="1" customWidth="1"/>
    <col min="7" max="16384" width="8.6640625" style="6"/>
  </cols>
  <sheetData>
    <row r="1" spans="1:12" customFormat="1" ht="20.399999999999999" x14ac:dyDescent="0.25">
      <c r="A1" s="191" t="s">
        <v>70</v>
      </c>
      <c r="B1" s="191"/>
      <c r="C1" s="191"/>
      <c r="D1" s="15"/>
      <c r="E1" s="16"/>
      <c r="F1" s="17"/>
      <c r="G1" s="17"/>
      <c r="H1" s="17"/>
      <c r="I1" s="17"/>
      <c r="J1" s="17"/>
      <c r="K1" s="17"/>
      <c r="L1" s="17"/>
    </row>
    <row r="2" spans="1:12" customFormat="1" x14ac:dyDescent="0.25">
      <c r="A2" s="18"/>
      <c r="B2" s="19" t="str">
        <f>KOPS!A2</f>
        <v>Ūdensvada un projektējamo urbumu nr.62A, nr.63A un nr.228A izbūve</v>
      </c>
      <c r="C2" s="20"/>
      <c r="D2" s="20"/>
      <c r="E2" s="20"/>
      <c r="F2" s="21"/>
      <c r="G2" s="10"/>
      <c r="H2" s="10"/>
      <c r="I2" s="10"/>
      <c r="J2" s="10"/>
      <c r="K2" s="10"/>
      <c r="L2" s="10"/>
    </row>
    <row r="3" spans="1:12" customFormat="1" x14ac:dyDescent="0.25">
      <c r="A3" s="18"/>
      <c r="B3" s="18"/>
      <c r="C3" s="20"/>
      <c r="D3" s="20"/>
      <c r="E3" s="20"/>
      <c r="F3" s="21"/>
      <c r="G3" s="10"/>
      <c r="H3" s="10"/>
      <c r="I3" s="10"/>
      <c r="J3" s="10"/>
      <c r="K3" s="10"/>
      <c r="L3" s="10"/>
    </row>
    <row r="4" spans="1:12" s="25" customFormat="1" ht="13.8" x14ac:dyDescent="0.25">
      <c r="A4" s="9" t="s">
        <v>0</v>
      </c>
      <c r="B4" s="22" t="s">
        <v>72</v>
      </c>
      <c r="C4" s="23"/>
      <c r="D4" s="23"/>
      <c r="E4" s="23"/>
      <c r="F4" s="23"/>
      <c r="G4" s="23"/>
      <c r="H4" s="24"/>
      <c r="I4" s="24"/>
      <c r="J4" s="24"/>
      <c r="K4" s="24"/>
      <c r="L4" s="24"/>
    </row>
    <row r="5" spans="1:12" s="25" customFormat="1" ht="13.8" x14ac:dyDescent="0.25">
      <c r="A5" s="26" t="s">
        <v>10</v>
      </c>
      <c r="B5" s="27" t="s">
        <v>73</v>
      </c>
      <c r="C5" s="23"/>
      <c r="D5" s="23"/>
      <c r="E5" s="23"/>
      <c r="F5" s="23"/>
      <c r="G5" s="23"/>
      <c r="H5" s="24"/>
      <c r="I5" s="24"/>
      <c r="J5" s="24"/>
      <c r="K5" s="24"/>
      <c r="L5" s="24"/>
    </row>
    <row r="6" spans="1:12" customFormat="1" ht="13.8" x14ac:dyDescent="0.25">
      <c r="A6" s="29" t="s">
        <v>74</v>
      </c>
      <c r="B6" s="22" t="s">
        <v>134</v>
      </c>
      <c r="C6" s="23"/>
      <c r="D6" s="23"/>
      <c r="E6" s="23"/>
      <c r="F6" s="30"/>
      <c r="G6" s="24"/>
      <c r="H6" s="24"/>
      <c r="I6" s="24"/>
      <c r="J6" s="24"/>
      <c r="K6" s="24"/>
      <c r="L6" s="24"/>
    </row>
    <row r="7" spans="1:12" customFormat="1" x14ac:dyDescent="0.25">
      <c r="A7" s="18"/>
      <c r="B7" s="18"/>
      <c r="C7" s="20"/>
      <c r="D7" s="20"/>
      <c r="E7" s="20"/>
      <c r="F7" s="21"/>
      <c r="G7" s="10"/>
      <c r="H7" s="10"/>
      <c r="I7" s="10"/>
      <c r="J7" s="10"/>
      <c r="K7" s="10"/>
      <c r="L7" s="10"/>
    </row>
    <row r="8" spans="1:12" customFormat="1" ht="27.6" x14ac:dyDescent="0.25">
      <c r="A8" s="31" t="s">
        <v>3</v>
      </c>
      <c r="B8" s="31" t="s">
        <v>75</v>
      </c>
      <c r="C8" s="31" t="s">
        <v>76</v>
      </c>
      <c r="D8" s="32"/>
      <c r="E8" s="32"/>
      <c r="F8" s="24"/>
      <c r="G8" s="24"/>
      <c r="H8" s="24"/>
      <c r="I8" s="24"/>
      <c r="J8" s="24"/>
      <c r="K8" s="24"/>
      <c r="L8" s="24"/>
    </row>
    <row r="9" spans="1:12" customFormat="1" ht="33" customHeight="1" x14ac:dyDescent="0.25">
      <c r="A9" s="33">
        <v>1</v>
      </c>
      <c r="B9" s="34" t="s">
        <v>183</v>
      </c>
      <c r="C9" s="35">
        <f>KOPS!E23</f>
        <v>0</v>
      </c>
      <c r="D9" s="36"/>
      <c r="E9" s="36"/>
      <c r="F9" s="37"/>
      <c r="G9" s="37"/>
      <c r="H9" s="37"/>
      <c r="I9" s="37"/>
      <c r="J9" s="37"/>
      <c r="K9" s="37"/>
      <c r="L9" s="37"/>
    </row>
    <row r="10" spans="1:12" customFormat="1" ht="15" x14ac:dyDescent="0.25">
      <c r="A10" s="39"/>
      <c r="B10" s="40" t="s">
        <v>77</v>
      </c>
      <c r="C10" s="41"/>
      <c r="D10" s="37"/>
      <c r="E10" s="37"/>
      <c r="F10" s="37"/>
      <c r="G10" s="37"/>
      <c r="H10" s="37"/>
      <c r="I10" s="37"/>
      <c r="J10" s="37"/>
      <c r="K10" s="37"/>
      <c r="L10" s="37"/>
    </row>
    <row r="11" spans="1:12" customFormat="1" ht="15" x14ac:dyDescent="0.25">
      <c r="A11" s="192" t="s">
        <v>185</v>
      </c>
      <c r="B11" s="193"/>
      <c r="C11" s="38">
        <f>C10+C9</f>
        <v>0</v>
      </c>
      <c r="D11" s="37"/>
      <c r="E11" s="37"/>
      <c r="F11" s="37"/>
      <c r="G11" s="37"/>
      <c r="H11" s="37"/>
      <c r="I11" s="37"/>
      <c r="J11" s="37"/>
      <c r="K11" s="37"/>
      <c r="L11" s="37"/>
    </row>
    <row r="12" spans="1:12" customFormat="1" x14ac:dyDescent="0.25">
      <c r="A12" s="10"/>
      <c r="B12" s="10"/>
      <c r="C12" s="42"/>
      <c r="D12" s="8"/>
      <c r="E12" s="8"/>
      <c r="F12" s="8"/>
      <c r="G12" s="8"/>
      <c r="H12" s="8"/>
      <c r="I12" s="8"/>
      <c r="J12" s="8"/>
      <c r="K12" s="8"/>
      <c r="L12" s="8"/>
    </row>
    <row r="14" spans="1:12" ht="82.5" customHeight="1" x14ac:dyDescent="0.25">
      <c r="A14" s="194" t="s">
        <v>131</v>
      </c>
      <c r="B14" s="194"/>
      <c r="C14" s="194"/>
      <c r="D14" s="194"/>
      <c r="E14" s="194"/>
      <c r="F14" s="194"/>
    </row>
  </sheetData>
  <mergeCells count="3">
    <mergeCell ref="A1:C1"/>
    <mergeCell ref="A11:B11"/>
    <mergeCell ref="A14:F14"/>
  </mergeCells>
  <phoneticPr fontId="2" type="noConversion"/>
  <pageMargins left="0.74803149606299213" right="0.74803149606299213" top="1.7322834645669292" bottom="0.98425196850393704" header="0.51181102362204722" footer="0.51181102362204722"/>
  <pageSetup paperSize="9" scale="82" firstPageNumber="4" orientation="portrait" useFirstPageNumber="1" horizontalDpi="4294967292" verticalDpi="4294967292" r:id="rId1"/>
  <headerFooter alignWithMargins="0">
    <oddHeader xml:space="preserve">&amp;RAPSTIPRINU
_______________________
&amp;8(Pasūtītāja paraksts un tā atšifrējums)
Z.V.
________.gada____._____________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M26"/>
  <sheetViews>
    <sheetView view="pageBreakPreview" zoomScaleNormal="100" zoomScaleSheetLayoutView="100" workbookViewId="0">
      <selection activeCell="L7" sqref="L7"/>
    </sheetView>
  </sheetViews>
  <sheetFormatPr defaultColWidth="8.6640625" defaultRowHeight="13.2" x14ac:dyDescent="0.25"/>
  <cols>
    <col min="1" max="1" width="9.109375" style="3" customWidth="1"/>
    <col min="2" max="2" width="13.44140625" style="3" customWidth="1"/>
    <col min="3" max="3" width="28.44140625" style="1" customWidth="1"/>
    <col min="4" max="4" width="17.6640625" style="2" customWidth="1"/>
    <col min="5" max="5" width="15.6640625" style="3" customWidth="1"/>
    <col min="6" max="6" width="15.6640625" style="4" customWidth="1"/>
    <col min="7" max="8" width="15.6640625" style="5" customWidth="1"/>
    <col min="9" max="9" width="15.6640625" style="6" customWidth="1"/>
    <col min="10" max="16384" width="8.6640625" style="6"/>
  </cols>
  <sheetData>
    <row r="1" spans="1:13" s="46" customFormat="1" ht="17.399999999999999" x14ac:dyDescent="0.3">
      <c r="A1" s="195" t="s">
        <v>78</v>
      </c>
      <c r="B1" s="195"/>
      <c r="C1" s="195"/>
      <c r="D1" s="195"/>
      <c r="E1" s="195"/>
      <c r="F1" s="195"/>
      <c r="G1" s="195"/>
      <c r="H1" s="195"/>
      <c r="I1" s="195"/>
      <c r="J1" s="45"/>
      <c r="K1" s="45"/>
      <c r="L1" s="45"/>
      <c r="M1" s="45"/>
    </row>
    <row r="2" spans="1:13" s="47" customFormat="1" ht="14.25" customHeight="1" x14ac:dyDescent="0.25">
      <c r="A2" s="196" t="s">
        <v>184</v>
      </c>
      <c r="B2" s="196"/>
      <c r="C2" s="196"/>
      <c r="D2" s="196"/>
      <c r="E2" s="196"/>
      <c r="F2" s="196"/>
      <c r="G2" s="196"/>
      <c r="H2" s="196"/>
      <c r="I2" s="196"/>
      <c r="J2" s="12"/>
      <c r="K2" s="12"/>
      <c r="L2" s="12"/>
      <c r="M2" s="12"/>
    </row>
    <row r="3" spans="1:13" s="47" customFormat="1" ht="14.25" customHeight="1" x14ac:dyDescent="0.25">
      <c r="A3" s="197" t="s">
        <v>79</v>
      </c>
      <c r="B3" s="197"/>
      <c r="C3" s="197"/>
      <c r="D3" s="197"/>
      <c r="E3" s="197"/>
      <c r="F3" s="197"/>
      <c r="G3" s="197"/>
      <c r="H3" s="197"/>
      <c r="I3" s="197"/>
      <c r="J3" s="12"/>
      <c r="K3" s="12"/>
      <c r="L3" s="12"/>
      <c r="M3" s="12"/>
    </row>
    <row r="4" spans="1:13" s="47" customFormat="1" ht="13.8" x14ac:dyDescent="0.25">
      <c r="A4" s="48"/>
      <c r="B4" s="48"/>
      <c r="C4" s="48"/>
      <c r="D4" s="48"/>
      <c r="E4" s="48"/>
      <c r="F4" s="48"/>
      <c r="G4" s="48"/>
      <c r="H4" s="48"/>
      <c r="I4" s="48"/>
      <c r="J4" s="12"/>
      <c r="K4" s="12"/>
      <c r="L4" s="12"/>
      <c r="M4" s="12"/>
    </row>
    <row r="5" spans="1:13" s="47" customFormat="1" ht="15.75" customHeight="1" x14ac:dyDescent="0.25">
      <c r="A5" s="11" t="s">
        <v>80</v>
      </c>
      <c r="B5" s="11"/>
      <c r="C5" s="198" t="s">
        <v>72</v>
      </c>
      <c r="D5" s="198"/>
      <c r="E5" s="198"/>
      <c r="F5" s="198"/>
      <c r="G5" s="198"/>
      <c r="H5" s="23"/>
      <c r="I5" s="23"/>
      <c r="J5" s="23"/>
      <c r="K5" s="12"/>
      <c r="L5" s="12"/>
      <c r="M5" s="12"/>
    </row>
    <row r="6" spans="1:13" s="47" customFormat="1" ht="15.75" customHeight="1" x14ac:dyDescent="0.25">
      <c r="A6" s="11" t="s">
        <v>11</v>
      </c>
      <c r="B6" s="11"/>
      <c r="C6" s="199" t="s">
        <v>183</v>
      </c>
      <c r="D6" s="199"/>
      <c r="E6" s="199"/>
      <c r="F6" s="199"/>
      <c r="G6" s="199"/>
      <c r="H6" s="23"/>
      <c r="I6" s="23"/>
      <c r="J6" s="23"/>
      <c r="K6" s="12"/>
      <c r="L6" s="12"/>
      <c r="M6" s="12"/>
    </row>
    <row r="7" spans="1:13" s="47" customFormat="1" ht="15.75" customHeight="1" x14ac:dyDescent="0.25">
      <c r="A7" s="12" t="s">
        <v>81</v>
      </c>
      <c r="B7" s="12"/>
      <c r="C7" s="199" t="s">
        <v>73</v>
      </c>
      <c r="D7" s="199"/>
      <c r="E7" s="199"/>
      <c r="F7" s="199"/>
      <c r="G7" s="199"/>
      <c r="H7" s="23"/>
      <c r="I7" s="23"/>
      <c r="J7" s="23"/>
      <c r="K7" s="12"/>
      <c r="L7" s="12"/>
      <c r="M7" s="12"/>
    </row>
    <row r="8" spans="1:13" s="47" customFormat="1" ht="13.8" x14ac:dyDescent="0.25">
      <c r="A8" s="12"/>
      <c r="B8" s="12"/>
      <c r="C8" s="49"/>
      <c r="D8" s="49"/>
      <c r="E8" s="49"/>
      <c r="F8" s="49"/>
      <c r="G8" s="49"/>
      <c r="H8" s="28"/>
      <c r="I8" s="28"/>
      <c r="J8" s="28"/>
      <c r="K8" s="12"/>
      <c r="L8" s="12"/>
      <c r="M8" s="12"/>
    </row>
    <row r="9" spans="1:13" s="47" customFormat="1" ht="15" customHeight="1" x14ac:dyDescent="0.25">
      <c r="A9" s="200" t="s">
        <v>82</v>
      </c>
      <c r="B9" s="200"/>
      <c r="C9" s="50">
        <f>E23</f>
        <v>0</v>
      </c>
      <c r="D9" s="51"/>
      <c r="E9" s="52"/>
      <c r="F9" s="52"/>
      <c r="G9" s="13"/>
      <c r="H9" s="12"/>
      <c r="I9" s="12"/>
      <c r="J9" s="12"/>
      <c r="K9" s="12"/>
      <c r="L9" s="12"/>
      <c r="M9" s="12"/>
    </row>
    <row r="10" spans="1:13" s="47" customFormat="1" ht="15" customHeight="1" x14ac:dyDescent="0.25">
      <c r="A10" s="201" t="s">
        <v>83</v>
      </c>
      <c r="B10" s="201"/>
      <c r="C10" s="53">
        <f>I19</f>
        <v>0</v>
      </c>
      <c r="D10" s="54"/>
      <c r="E10" s="14"/>
      <c r="F10" s="14"/>
      <c r="G10" s="13"/>
      <c r="H10" s="12"/>
      <c r="I10" s="12"/>
      <c r="J10" s="12"/>
      <c r="K10" s="12"/>
      <c r="L10" s="12"/>
      <c r="M10" s="12"/>
    </row>
    <row r="11" spans="1:13" s="47" customFormat="1" ht="15" customHeight="1" x14ac:dyDescent="0.25">
      <c r="A11" s="54"/>
      <c r="B11" s="54"/>
      <c r="C11" s="54"/>
      <c r="D11" s="54"/>
      <c r="E11" s="14"/>
      <c r="F11" s="14"/>
      <c r="G11" s="13"/>
      <c r="H11" s="12"/>
      <c r="I11" s="12"/>
      <c r="J11" s="12"/>
      <c r="K11" s="12"/>
      <c r="L11" s="12"/>
      <c r="M11" s="12"/>
    </row>
    <row r="12" spans="1:13" s="47" customFormat="1" ht="15" customHeight="1" x14ac:dyDescent="0.25">
      <c r="A12" s="12"/>
      <c r="B12" s="12"/>
      <c r="C12" s="12"/>
      <c r="D12" s="12"/>
      <c r="E12" s="12"/>
      <c r="F12" s="12"/>
      <c r="G12" s="12"/>
      <c r="H12" s="12"/>
      <c r="I12" s="12"/>
      <c r="J12" s="12"/>
      <c r="K12" s="12"/>
      <c r="L12" s="12"/>
      <c r="M12" s="12"/>
    </row>
    <row r="13" spans="1:13" s="47" customFormat="1" ht="14.4" thickBot="1" x14ac:dyDescent="0.3">
      <c r="A13" s="12"/>
      <c r="B13" s="12"/>
      <c r="C13" s="12"/>
      <c r="D13" s="12"/>
      <c r="E13" s="12"/>
      <c r="F13" s="12"/>
      <c r="G13" s="12"/>
      <c r="H13" s="12"/>
      <c r="I13" s="12"/>
      <c r="J13" s="12"/>
      <c r="K13" s="12"/>
      <c r="L13" s="12"/>
      <c r="M13" s="12"/>
    </row>
    <row r="14" spans="1:13" s="47" customFormat="1" ht="18.75" customHeight="1" x14ac:dyDescent="0.25">
      <c r="A14" s="202" t="s">
        <v>84</v>
      </c>
      <c r="B14" s="204" t="s">
        <v>7</v>
      </c>
      <c r="C14" s="206" t="s">
        <v>85</v>
      </c>
      <c r="D14" s="207"/>
      <c r="E14" s="210" t="s">
        <v>86</v>
      </c>
      <c r="F14" s="212" t="s">
        <v>8</v>
      </c>
      <c r="G14" s="213"/>
      <c r="H14" s="214"/>
      <c r="I14" s="224" t="s">
        <v>5</v>
      </c>
      <c r="J14" s="12"/>
      <c r="K14" s="12"/>
      <c r="L14" s="12"/>
      <c r="M14" s="12"/>
    </row>
    <row r="15" spans="1:13" s="47" customFormat="1" ht="30" customHeight="1" thickBot="1" x14ac:dyDescent="0.3">
      <c r="A15" s="203"/>
      <c r="B15" s="205"/>
      <c r="C15" s="208"/>
      <c r="D15" s="209"/>
      <c r="E15" s="211"/>
      <c r="F15" s="55" t="s">
        <v>87</v>
      </c>
      <c r="G15" s="56" t="s">
        <v>95</v>
      </c>
      <c r="H15" s="56" t="s">
        <v>13</v>
      </c>
      <c r="I15" s="225"/>
      <c r="J15" s="12"/>
      <c r="K15" s="12"/>
      <c r="L15" s="12"/>
      <c r="M15" s="12"/>
    </row>
    <row r="16" spans="1:13" s="47" customFormat="1" ht="16.5" customHeight="1" thickTop="1" x14ac:dyDescent="0.25">
      <c r="A16" s="57">
        <v>1</v>
      </c>
      <c r="B16" s="79" t="s">
        <v>180</v>
      </c>
      <c r="C16" s="226" t="s">
        <v>93</v>
      </c>
      <c r="D16" s="227"/>
      <c r="E16" s="58"/>
      <c r="F16" s="59"/>
      <c r="G16" s="59"/>
      <c r="H16" s="59"/>
      <c r="I16" s="60"/>
    </row>
    <row r="17" spans="1:9" s="47" customFormat="1" ht="16.5" customHeight="1" x14ac:dyDescent="0.25">
      <c r="A17" s="75">
        <v>2</v>
      </c>
      <c r="B17" s="62" t="s">
        <v>181</v>
      </c>
      <c r="C17" s="236" t="s">
        <v>94</v>
      </c>
      <c r="D17" s="237"/>
      <c r="E17" s="76"/>
      <c r="F17" s="77"/>
      <c r="G17" s="77"/>
      <c r="H17" s="77"/>
      <c r="I17" s="78"/>
    </row>
    <row r="18" spans="1:9" s="47" customFormat="1" ht="16.5" customHeight="1" thickBot="1" x14ac:dyDescent="0.3">
      <c r="A18" s="61">
        <v>3</v>
      </c>
      <c r="B18" s="62" t="s">
        <v>182</v>
      </c>
      <c r="C18" s="228" t="s">
        <v>186</v>
      </c>
      <c r="D18" s="229"/>
      <c r="E18" s="63"/>
      <c r="F18" s="64"/>
      <c r="G18" s="64"/>
      <c r="H18" s="64"/>
      <c r="I18" s="65"/>
    </row>
    <row r="19" spans="1:9" s="47" customFormat="1" ht="16.5" customHeight="1" thickBot="1" x14ac:dyDescent="0.3">
      <c r="A19" s="230" t="s">
        <v>9</v>
      </c>
      <c r="B19" s="231"/>
      <c r="C19" s="231"/>
      <c r="D19" s="232"/>
      <c r="E19" s="66"/>
      <c r="F19" s="67"/>
      <c r="G19" s="67"/>
      <c r="H19" s="67"/>
      <c r="I19" s="67"/>
    </row>
    <row r="20" spans="1:9" s="47" customFormat="1" ht="16.5" customHeight="1" x14ac:dyDescent="0.25">
      <c r="A20" s="233" t="s">
        <v>88</v>
      </c>
      <c r="B20" s="234"/>
      <c r="C20" s="235"/>
      <c r="D20" s="68" t="s">
        <v>133</v>
      </c>
      <c r="E20" s="69"/>
      <c r="F20" s="70"/>
      <c r="G20" s="70"/>
      <c r="H20" s="70"/>
      <c r="I20" s="70"/>
    </row>
    <row r="21" spans="1:9" s="47" customFormat="1" ht="16.5" customHeight="1" x14ac:dyDescent="0.25">
      <c r="A21" s="215" t="s">
        <v>89</v>
      </c>
      <c r="B21" s="216"/>
      <c r="C21" s="217"/>
      <c r="D21" s="71" t="s">
        <v>133</v>
      </c>
      <c r="E21" s="72"/>
      <c r="F21" s="70"/>
      <c r="G21" s="70"/>
      <c r="H21" s="70"/>
      <c r="I21" s="70"/>
    </row>
    <row r="22" spans="1:9" s="47" customFormat="1" ht="16.5" customHeight="1" thickBot="1" x14ac:dyDescent="0.3">
      <c r="A22" s="218" t="s">
        <v>90</v>
      </c>
      <c r="B22" s="219"/>
      <c r="C22" s="220"/>
      <c r="D22" s="68" t="s">
        <v>133</v>
      </c>
      <c r="E22" s="73"/>
      <c r="F22" s="70"/>
      <c r="G22" s="70"/>
      <c r="H22" s="70"/>
      <c r="I22" s="70"/>
    </row>
    <row r="23" spans="1:9" s="47" customFormat="1" ht="16.5" customHeight="1" thickBot="1" x14ac:dyDescent="0.3">
      <c r="A23" s="221" t="s">
        <v>91</v>
      </c>
      <c r="B23" s="222"/>
      <c r="C23" s="222"/>
      <c r="D23" s="223"/>
      <c r="E23" s="74">
        <f>E22+E20+E19</f>
        <v>0</v>
      </c>
      <c r="F23" s="70"/>
      <c r="G23" s="70"/>
      <c r="H23" s="70"/>
      <c r="I23" s="70"/>
    </row>
    <row r="24" spans="1:9" s="47" customFormat="1" ht="13.8" x14ac:dyDescent="0.25">
      <c r="A24" s="43" t="s">
        <v>92</v>
      </c>
      <c r="B24" s="43"/>
      <c r="C24" s="43"/>
      <c r="D24" s="43"/>
      <c r="E24" s="43"/>
      <c r="F24" s="43"/>
      <c r="G24" s="43"/>
      <c r="H24" s="43"/>
      <c r="I24" s="43"/>
    </row>
    <row r="25" spans="1:9" customFormat="1" x14ac:dyDescent="0.25">
      <c r="B25" s="44"/>
      <c r="C25" s="80"/>
      <c r="D25" s="44"/>
      <c r="E25" s="44"/>
      <c r="F25" s="44"/>
      <c r="G25" s="44"/>
      <c r="H25" s="44"/>
      <c r="I25" s="44"/>
    </row>
    <row r="26" spans="1:9" ht="63.75" customHeight="1" x14ac:dyDescent="0.25">
      <c r="A26" s="194" t="s">
        <v>131</v>
      </c>
      <c r="B26" s="194"/>
      <c r="C26" s="194"/>
      <c r="D26" s="194"/>
      <c r="E26" s="194"/>
      <c r="F26" s="194"/>
    </row>
  </sheetData>
  <mergeCells count="23">
    <mergeCell ref="A23:D23"/>
    <mergeCell ref="I14:I15"/>
    <mergeCell ref="C16:D16"/>
    <mergeCell ref="C18:D18"/>
    <mergeCell ref="A19:D19"/>
    <mergeCell ref="A20:C20"/>
    <mergeCell ref="C17:D17"/>
    <mergeCell ref="A26:F26"/>
    <mergeCell ref="A1:I1"/>
    <mergeCell ref="A2:I2"/>
    <mergeCell ref="A3:I3"/>
    <mergeCell ref="C5:G5"/>
    <mergeCell ref="C6:G6"/>
    <mergeCell ref="C7:G7"/>
    <mergeCell ref="A9:B9"/>
    <mergeCell ref="A10:B10"/>
    <mergeCell ref="A14:A15"/>
    <mergeCell ref="B14:B15"/>
    <mergeCell ref="C14:D15"/>
    <mergeCell ref="E14:E15"/>
    <mergeCell ref="F14:H14"/>
    <mergeCell ref="A21:C21"/>
    <mergeCell ref="A22:C22"/>
  </mergeCells>
  <phoneticPr fontId="2" type="noConversion"/>
  <pageMargins left="0.74803149606299213" right="0.74803149606299213" top="0.86614173228346458" bottom="0.98425196850393704" header="0.51181102362204722" footer="0.51181102362204722"/>
  <pageSetup paperSize="9" scale="89" firstPageNumber="5" orientation="landscape" useFirstPageNumber="1" horizontalDpi="4294967292" verticalDpi="4294967292" r:id="rId1"/>
  <headerFooter alignWithMargins="0">
    <oddHeader>&amp;C&amp;"Arial,Bold"&amp;12&amp;UKOPSAVILKUMA APRĒĶINS  Nr. 1&amp;"Arial,Regular"&amp;U_x000D__x000D_</oddHeader>
  </headerFooter>
  <extLst>
    <ext xmlns:mx="http://schemas.microsoft.com/office/mac/excel/2008/main" uri="{64002731-A6B0-56B0-2670-7721B7C09600}">
      <mx:PLV Mode="1" OnePage="0" WScale="93"/>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74"/>
  <sheetViews>
    <sheetView view="pageBreakPreview" zoomScaleNormal="130" zoomScaleSheetLayoutView="100" zoomScalePageLayoutView="106" workbookViewId="0">
      <selection activeCell="L17" sqref="L17"/>
    </sheetView>
  </sheetViews>
  <sheetFormatPr defaultColWidth="8.6640625" defaultRowHeight="13.2" x14ac:dyDescent="0.25"/>
  <cols>
    <col min="1" max="2" width="8.6640625" style="3" customWidth="1"/>
    <col min="3" max="3" width="39.109375" style="1" customWidth="1"/>
    <col min="4" max="4" width="8.6640625" style="2" customWidth="1"/>
    <col min="5" max="6" width="8.6640625" style="3" customWidth="1"/>
    <col min="7" max="7" width="8.6640625" style="4" customWidth="1"/>
    <col min="8" max="15" width="8.6640625" style="5" customWidth="1"/>
    <col min="16" max="16" width="8.6640625" style="6" customWidth="1"/>
    <col min="17" max="16384" width="8.6640625" style="6"/>
  </cols>
  <sheetData>
    <row r="1" spans="1:17" s="83" customFormat="1" ht="18" x14ac:dyDescent="0.35">
      <c r="A1" s="250" t="s">
        <v>105</v>
      </c>
      <c r="B1" s="250"/>
      <c r="C1" s="250"/>
      <c r="D1" s="250"/>
      <c r="E1" s="250"/>
      <c r="F1" s="250"/>
      <c r="G1" s="250"/>
      <c r="H1" s="250"/>
      <c r="I1" s="250"/>
      <c r="J1" s="250"/>
      <c r="K1" s="250"/>
      <c r="L1" s="250"/>
      <c r="M1" s="250"/>
      <c r="N1" s="250"/>
      <c r="O1" s="250"/>
      <c r="P1" s="250"/>
    </row>
    <row r="2" spans="1:17" customFormat="1" x14ac:dyDescent="0.25">
      <c r="A2" s="251" t="s">
        <v>93</v>
      </c>
      <c r="B2" s="251"/>
      <c r="C2" s="251"/>
      <c r="D2" s="251"/>
      <c r="E2" s="251"/>
      <c r="F2" s="251"/>
      <c r="G2" s="251"/>
      <c r="H2" s="251"/>
      <c r="I2" s="251"/>
      <c r="J2" s="251"/>
      <c r="K2" s="251"/>
      <c r="L2" s="251"/>
      <c r="M2" s="251"/>
      <c r="N2" s="251"/>
      <c r="O2" s="251"/>
      <c r="P2" s="251"/>
    </row>
    <row r="3" spans="1:17" customFormat="1" x14ac:dyDescent="0.25">
      <c r="A3" s="252" t="s">
        <v>106</v>
      </c>
      <c r="B3" s="252"/>
      <c r="C3" s="252"/>
      <c r="D3" s="252"/>
      <c r="E3" s="252"/>
      <c r="F3" s="252"/>
      <c r="G3" s="252"/>
      <c r="H3" s="252"/>
      <c r="I3" s="252"/>
      <c r="J3" s="252"/>
      <c r="K3" s="252"/>
      <c r="L3" s="252"/>
      <c r="M3" s="252"/>
      <c r="N3" s="252"/>
      <c r="O3" s="252"/>
      <c r="P3" s="252"/>
    </row>
    <row r="4" spans="1:17" customFormat="1" x14ac:dyDescent="0.25">
      <c r="A4" s="10"/>
      <c r="B4" s="10"/>
      <c r="C4" s="10"/>
      <c r="D4" s="10"/>
      <c r="E4" s="10"/>
      <c r="F4" s="10"/>
      <c r="G4" s="10"/>
      <c r="H4" s="10"/>
      <c r="I4" s="10"/>
      <c r="J4" s="10"/>
      <c r="K4" s="10"/>
      <c r="L4" s="10"/>
      <c r="M4" s="10"/>
      <c r="N4" s="10"/>
      <c r="O4" s="10"/>
      <c r="P4" s="10"/>
    </row>
    <row r="5" spans="1:17" customFormat="1" x14ac:dyDescent="0.25">
      <c r="A5" s="243" t="s">
        <v>0</v>
      </c>
      <c r="B5" s="243"/>
      <c r="C5" s="243"/>
      <c r="D5" s="198" t="s">
        <v>72</v>
      </c>
      <c r="E5" s="198"/>
      <c r="F5" s="198"/>
      <c r="G5" s="198"/>
      <c r="H5" s="198"/>
      <c r="I5" s="198"/>
      <c r="J5" s="198"/>
      <c r="K5" s="198"/>
      <c r="L5" s="23"/>
      <c r="M5" s="23"/>
      <c r="N5" s="23"/>
      <c r="O5" s="23"/>
      <c r="P5" s="23"/>
    </row>
    <row r="6" spans="1:17" customFormat="1" x14ac:dyDescent="0.25">
      <c r="A6" s="243" t="s">
        <v>1</v>
      </c>
      <c r="B6" s="243"/>
      <c r="C6" s="243"/>
      <c r="D6" s="253" t="s">
        <v>187</v>
      </c>
      <c r="E6" s="198"/>
      <c r="F6" s="198"/>
      <c r="G6" s="198"/>
      <c r="H6" s="198"/>
      <c r="I6" s="198"/>
      <c r="J6" s="198"/>
      <c r="K6" s="198"/>
      <c r="L6" s="23"/>
      <c r="M6" s="23"/>
      <c r="N6" s="23"/>
      <c r="O6" s="23"/>
      <c r="P6" s="23"/>
    </row>
    <row r="7" spans="1:17" customFormat="1" x14ac:dyDescent="0.25">
      <c r="A7" s="243" t="s">
        <v>2</v>
      </c>
      <c r="B7" s="243"/>
      <c r="C7" s="243"/>
      <c r="D7" s="198" t="s">
        <v>73</v>
      </c>
      <c r="E7" s="198"/>
      <c r="F7" s="198"/>
      <c r="G7" s="198"/>
      <c r="H7" s="198"/>
      <c r="I7" s="198"/>
      <c r="J7" s="198"/>
      <c r="K7" s="198"/>
      <c r="L7" s="28"/>
      <c r="M7" s="28"/>
      <c r="N7" s="28"/>
      <c r="O7" s="28"/>
      <c r="P7" s="28"/>
    </row>
    <row r="8" spans="1:17" customFormat="1" x14ac:dyDescent="0.25">
      <c r="A8" s="10"/>
      <c r="B8" s="10"/>
      <c r="C8" s="10"/>
      <c r="D8" s="84"/>
      <c r="E8" s="84"/>
      <c r="F8" s="84"/>
      <c r="G8" s="84"/>
      <c r="H8" s="84"/>
      <c r="I8" s="84"/>
      <c r="J8" s="84"/>
      <c r="K8" s="84"/>
      <c r="L8" s="84"/>
      <c r="M8" s="84"/>
      <c r="N8" s="84"/>
      <c r="O8" s="84"/>
      <c r="P8" s="84"/>
    </row>
    <row r="9" spans="1:17" customFormat="1" x14ac:dyDescent="0.25">
      <c r="A9" s="243"/>
      <c r="B9" s="243"/>
      <c r="C9" s="243"/>
      <c r="D9" s="243"/>
      <c r="E9" s="243"/>
      <c r="F9" s="243"/>
      <c r="G9" s="243"/>
      <c r="H9" s="12"/>
      <c r="I9" s="244" t="s">
        <v>108</v>
      </c>
      <c r="J9" s="244"/>
      <c r="K9" s="244"/>
      <c r="L9" s="244"/>
      <c r="M9" s="245">
        <f>P71</f>
        <v>0</v>
      </c>
      <c r="N9" s="246"/>
    </row>
    <row r="10" spans="1:17" customFormat="1" ht="13.8" thickBot="1" x14ac:dyDescent="0.3">
      <c r="A10" s="10"/>
      <c r="B10" s="10"/>
      <c r="C10" s="10"/>
      <c r="D10" s="10"/>
      <c r="E10" s="10"/>
      <c r="F10" s="10"/>
      <c r="G10" s="10"/>
      <c r="H10" s="10"/>
      <c r="I10" s="247"/>
      <c r="J10" s="247"/>
      <c r="K10" s="247"/>
      <c r="L10" s="247"/>
      <c r="M10" s="247"/>
      <c r="N10" s="247"/>
      <c r="O10" s="247"/>
      <c r="P10" s="247"/>
    </row>
    <row r="11" spans="1:17" ht="20.25" customHeight="1" x14ac:dyDescent="0.25">
      <c r="A11" s="254" t="s">
        <v>3</v>
      </c>
      <c r="B11" s="240" t="s">
        <v>96</v>
      </c>
      <c r="C11" s="240" t="s">
        <v>97</v>
      </c>
      <c r="D11" s="240" t="s">
        <v>98</v>
      </c>
      <c r="E11" s="240" t="s">
        <v>99</v>
      </c>
      <c r="F11" s="240" t="s">
        <v>4</v>
      </c>
      <c r="G11" s="240"/>
      <c r="H11" s="240"/>
      <c r="I11" s="240"/>
      <c r="J11" s="240"/>
      <c r="K11" s="240"/>
      <c r="L11" s="240" t="s">
        <v>6</v>
      </c>
      <c r="M11" s="240"/>
      <c r="N11" s="240"/>
      <c r="O11" s="240"/>
      <c r="P11" s="241" t="s">
        <v>14</v>
      </c>
      <c r="Q11" s="7"/>
    </row>
    <row r="12" spans="1:17" ht="78.75" customHeight="1" x14ac:dyDescent="0.25">
      <c r="A12" s="255"/>
      <c r="B12" s="256"/>
      <c r="C12" s="256"/>
      <c r="D12" s="256"/>
      <c r="E12" s="256"/>
      <c r="F12" s="81" t="s">
        <v>100</v>
      </c>
      <c r="G12" s="81" t="s">
        <v>101</v>
      </c>
      <c r="H12" s="81" t="s">
        <v>12</v>
      </c>
      <c r="I12" s="81" t="s">
        <v>95</v>
      </c>
      <c r="J12" s="81" t="s">
        <v>102</v>
      </c>
      <c r="K12" s="82" t="s">
        <v>103</v>
      </c>
      <c r="L12" s="81" t="s">
        <v>104</v>
      </c>
      <c r="M12" s="81" t="s">
        <v>12</v>
      </c>
      <c r="N12" s="81" t="s">
        <v>95</v>
      </c>
      <c r="O12" s="81" t="s">
        <v>102</v>
      </c>
      <c r="P12" s="242"/>
    </row>
    <row r="13" spans="1:17" ht="13.8" thickBot="1" x14ac:dyDescent="0.3">
      <c r="A13" s="88">
        <v>1</v>
      </c>
      <c r="B13" s="89">
        <v>2</v>
      </c>
      <c r="C13" s="89">
        <v>3</v>
      </c>
      <c r="D13" s="89">
        <v>4</v>
      </c>
      <c r="E13" s="89">
        <v>5</v>
      </c>
      <c r="F13" s="89">
        <v>6</v>
      </c>
      <c r="G13" s="89">
        <v>7</v>
      </c>
      <c r="H13" s="89">
        <v>8</v>
      </c>
      <c r="I13" s="89">
        <v>9</v>
      </c>
      <c r="J13" s="89">
        <v>10</v>
      </c>
      <c r="K13" s="89">
        <v>11</v>
      </c>
      <c r="L13" s="89">
        <v>12</v>
      </c>
      <c r="M13" s="89">
        <v>13</v>
      </c>
      <c r="N13" s="89">
        <v>14</v>
      </c>
      <c r="O13" s="89">
        <v>15</v>
      </c>
      <c r="P13" s="90">
        <v>16</v>
      </c>
    </row>
    <row r="14" spans="1:17" s="102" customFormat="1" x14ac:dyDescent="0.25">
      <c r="A14" s="95"/>
      <c r="B14" s="96"/>
      <c r="C14" s="97" t="s">
        <v>15</v>
      </c>
      <c r="D14" s="96"/>
      <c r="E14" s="96"/>
      <c r="F14" s="98"/>
      <c r="G14" s="98"/>
      <c r="H14" s="98"/>
      <c r="I14" s="98"/>
      <c r="J14" s="98"/>
      <c r="K14" s="99"/>
      <c r="L14" s="100"/>
      <c r="M14" s="100"/>
      <c r="N14" s="100"/>
      <c r="O14" s="100"/>
      <c r="P14" s="101"/>
    </row>
    <row r="15" spans="1:17" s="102" customFormat="1" ht="34.200000000000003" x14ac:dyDescent="0.25">
      <c r="A15" s="103">
        <v>1</v>
      </c>
      <c r="B15" s="104"/>
      <c r="C15" s="105" t="s">
        <v>16</v>
      </c>
      <c r="D15" s="104" t="s">
        <v>17</v>
      </c>
      <c r="E15" s="104">
        <v>1</v>
      </c>
      <c r="F15" s="106"/>
      <c r="G15" s="106"/>
      <c r="H15" s="107"/>
      <c r="I15" s="106"/>
      <c r="J15" s="106"/>
      <c r="K15" s="108"/>
      <c r="L15" s="107"/>
      <c r="M15" s="107"/>
      <c r="N15" s="107"/>
      <c r="O15" s="107"/>
      <c r="P15" s="109"/>
    </row>
    <row r="16" spans="1:17" s="102" customFormat="1" x14ac:dyDescent="0.25">
      <c r="A16" s="103"/>
      <c r="B16" s="104"/>
      <c r="C16" s="110" t="s">
        <v>18</v>
      </c>
      <c r="D16" s="104"/>
      <c r="E16" s="104"/>
      <c r="F16" s="106"/>
      <c r="G16" s="106"/>
      <c r="H16" s="106"/>
      <c r="I16" s="106"/>
      <c r="J16" s="106"/>
      <c r="K16" s="108"/>
      <c r="L16" s="107"/>
      <c r="M16" s="107"/>
      <c r="N16" s="107"/>
      <c r="O16" s="107"/>
      <c r="P16" s="111"/>
    </row>
    <row r="17" spans="1:16" s="102" customFormat="1" ht="52.95" customHeight="1" x14ac:dyDescent="0.25">
      <c r="A17" s="103">
        <v>2</v>
      </c>
      <c r="B17" s="104"/>
      <c r="C17" s="105" t="s">
        <v>109</v>
      </c>
      <c r="D17" s="104" t="s">
        <v>17</v>
      </c>
      <c r="E17" s="104">
        <v>1</v>
      </c>
      <c r="F17" s="106"/>
      <c r="G17" s="106"/>
      <c r="H17" s="107"/>
      <c r="I17" s="106"/>
      <c r="J17" s="106"/>
      <c r="K17" s="108"/>
      <c r="L17" s="107"/>
      <c r="M17" s="107"/>
      <c r="N17" s="107"/>
      <c r="O17" s="107"/>
      <c r="P17" s="109"/>
    </row>
    <row r="18" spans="1:16" s="102" customFormat="1" ht="22.8" x14ac:dyDescent="0.25">
      <c r="A18" s="103">
        <v>3</v>
      </c>
      <c r="B18" s="104"/>
      <c r="C18" s="105" t="s">
        <v>110</v>
      </c>
      <c r="D18" s="104" t="s">
        <v>17</v>
      </c>
      <c r="E18" s="104">
        <v>1</v>
      </c>
      <c r="F18" s="106"/>
      <c r="G18" s="106"/>
      <c r="H18" s="107"/>
      <c r="I18" s="106"/>
      <c r="J18" s="106"/>
      <c r="K18" s="108"/>
      <c r="L18" s="107"/>
      <c r="M18" s="107"/>
      <c r="N18" s="107"/>
      <c r="O18" s="107"/>
      <c r="P18" s="109"/>
    </row>
    <row r="19" spans="1:16" s="102" customFormat="1" x14ac:dyDescent="0.25">
      <c r="A19" s="103" t="s">
        <v>19</v>
      </c>
      <c r="B19" s="104"/>
      <c r="C19" s="105" t="s">
        <v>63</v>
      </c>
      <c r="D19" s="104" t="s">
        <v>36</v>
      </c>
      <c r="E19" s="116">
        <v>10</v>
      </c>
      <c r="F19" s="106"/>
      <c r="G19" s="106"/>
      <c r="H19" s="107"/>
      <c r="I19" s="106"/>
      <c r="J19" s="106"/>
      <c r="K19" s="108"/>
      <c r="L19" s="107"/>
      <c r="M19" s="107"/>
      <c r="N19" s="107"/>
      <c r="O19" s="107"/>
      <c r="P19" s="109"/>
    </row>
    <row r="20" spans="1:16" s="102" customFormat="1" x14ac:dyDescent="0.25">
      <c r="A20" s="103" t="s">
        <v>21</v>
      </c>
      <c r="B20" s="104"/>
      <c r="C20" s="105" t="s">
        <v>67</v>
      </c>
      <c r="D20" s="104" t="s">
        <v>36</v>
      </c>
      <c r="E20" s="116">
        <v>5</v>
      </c>
      <c r="F20" s="106"/>
      <c r="G20" s="106"/>
      <c r="H20" s="107"/>
      <c r="I20" s="106"/>
      <c r="J20" s="106"/>
      <c r="K20" s="108"/>
      <c r="L20" s="107"/>
      <c r="M20" s="107"/>
      <c r="N20" s="107"/>
      <c r="O20" s="107"/>
      <c r="P20" s="109"/>
    </row>
    <row r="21" spans="1:16" s="102" customFormat="1" x14ac:dyDescent="0.25">
      <c r="A21" s="103" t="s">
        <v>22</v>
      </c>
      <c r="B21" s="104"/>
      <c r="C21" s="105" t="s">
        <v>64</v>
      </c>
      <c r="D21" s="104" t="s">
        <v>36</v>
      </c>
      <c r="E21" s="116">
        <v>7</v>
      </c>
      <c r="F21" s="106"/>
      <c r="G21" s="106"/>
      <c r="H21" s="107"/>
      <c r="I21" s="106"/>
      <c r="J21" s="106"/>
      <c r="K21" s="108"/>
      <c r="L21" s="107"/>
      <c r="M21" s="107"/>
      <c r="N21" s="107"/>
      <c r="O21" s="107"/>
      <c r="P21" s="109"/>
    </row>
    <row r="22" spans="1:16" s="102" customFormat="1" x14ac:dyDescent="0.25">
      <c r="A22" s="103" t="s">
        <v>24</v>
      </c>
      <c r="B22" s="104"/>
      <c r="C22" s="105" t="s">
        <v>20</v>
      </c>
      <c r="D22" s="104" t="s">
        <v>36</v>
      </c>
      <c r="E22" s="116">
        <v>15</v>
      </c>
      <c r="F22" s="106"/>
      <c r="G22" s="106"/>
      <c r="H22" s="107"/>
      <c r="I22" s="106"/>
      <c r="J22" s="106"/>
      <c r="K22" s="108"/>
      <c r="L22" s="107"/>
      <c r="M22" s="107"/>
      <c r="N22" s="107"/>
      <c r="O22" s="107"/>
      <c r="P22" s="109"/>
    </row>
    <row r="23" spans="1:16" s="102" customFormat="1" ht="22.8" x14ac:dyDescent="0.25">
      <c r="A23" s="103" t="s">
        <v>25</v>
      </c>
      <c r="B23" s="104"/>
      <c r="C23" s="105" t="s">
        <v>66</v>
      </c>
      <c r="D23" s="104" t="s">
        <v>36</v>
      </c>
      <c r="E23" s="116">
        <v>18</v>
      </c>
      <c r="F23" s="106"/>
      <c r="G23" s="106"/>
      <c r="H23" s="107"/>
      <c r="I23" s="106"/>
      <c r="J23" s="106"/>
      <c r="K23" s="108"/>
      <c r="L23" s="107"/>
      <c r="M23" s="107"/>
      <c r="N23" s="107"/>
      <c r="O23" s="107"/>
      <c r="P23" s="109"/>
    </row>
    <row r="24" spans="1:16" s="102" customFormat="1" x14ac:dyDescent="0.25">
      <c r="A24" s="103" t="s">
        <v>26</v>
      </c>
      <c r="B24" s="104"/>
      <c r="C24" s="105" t="s">
        <v>65</v>
      </c>
      <c r="D24" s="104" t="s">
        <v>36</v>
      </c>
      <c r="E24" s="116">
        <v>18</v>
      </c>
      <c r="F24" s="106"/>
      <c r="G24" s="106"/>
      <c r="H24" s="107"/>
      <c r="I24" s="106"/>
      <c r="J24" s="106"/>
      <c r="K24" s="108"/>
      <c r="L24" s="107"/>
      <c r="M24" s="107"/>
      <c r="N24" s="107"/>
      <c r="O24" s="107"/>
      <c r="P24" s="109"/>
    </row>
    <row r="25" spans="1:16" s="102" customFormat="1" x14ac:dyDescent="0.25">
      <c r="A25" s="103" t="s">
        <v>28</v>
      </c>
      <c r="B25" s="104"/>
      <c r="C25" s="105" t="s">
        <v>23</v>
      </c>
      <c r="D25" s="104" t="s">
        <v>36</v>
      </c>
      <c r="E25" s="116">
        <v>32</v>
      </c>
      <c r="F25" s="106"/>
      <c r="G25" s="106"/>
      <c r="H25" s="107"/>
      <c r="I25" s="106"/>
      <c r="J25" s="106"/>
      <c r="K25" s="108"/>
      <c r="L25" s="107"/>
      <c r="M25" s="107"/>
      <c r="N25" s="107"/>
      <c r="O25" s="107"/>
      <c r="P25" s="109"/>
    </row>
    <row r="26" spans="1:16" s="102" customFormat="1" x14ac:dyDescent="0.25">
      <c r="A26" s="103" t="s">
        <v>68</v>
      </c>
      <c r="B26" s="104"/>
      <c r="C26" s="105" t="s">
        <v>27</v>
      </c>
      <c r="D26" s="104" t="s">
        <v>17</v>
      </c>
      <c r="E26" s="116">
        <v>1</v>
      </c>
      <c r="F26" s="106"/>
      <c r="G26" s="106"/>
      <c r="H26" s="107"/>
      <c r="I26" s="106"/>
      <c r="J26" s="106"/>
      <c r="K26" s="108"/>
      <c r="L26" s="107"/>
      <c r="M26" s="107"/>
      <c r="N26" s="107"/>
      <c r="O26" s="107"/>
      <c r="P26" s="109"/>
    </row>
    <row r="27" spans="1:16" s="102" customFormat="1" x14ac:dyDescent="0.25">
      <c r="A27" s="103" t="s">
        <v>69</v>
      </c>
      <c r="B27" s="104"/>
      <c r="C27" s="105" t="s">
        <v>29</v>
      </c>
      <c r="D27" s="104" t="s">
        <v>17</v>
      </c>
      <c r="E27" s="116">
        <v>1</v>
      </c>
      <c r="F27" s="106"/>
      <c r="G27" s="106"/>
      <c r="H27" s="107"/>
      <c r="I27" s="106"/>
      <c r="J27" s="106"/>
      <c r="K27" s="108"/>
      <c r="L27" s="107"/>
      <c r="M27" s="107"/>
      <c r="N27" s="107"/>
      <c r="O27" s="107"/>
      <c r="P27" s="109"/>
    </row>
    <row r="28" spans="1:16" s="102" customFormat="1" x14ac:dyDescent="0.25">
      <c r="A28" s="103"/>
      <c r="B28" s="104"/>
      <c r="C28" s="110" t="s">
        <v>30</v>
      </c>
      <c r="D28" s="104"/>
      <c r="E28" s="104"/>
      <c r="F28" s="106"/>
      <c r="G28" s="106"/>
      <c r="H28" s="106"/>
      <c r="I28" s="106"/>
      <c r="J28" s="106"/>
      <c r="K28" s="108"/>
      <c r="L28" s="107"/>
      <c r="M28" s="107"/>
      <c r="N28" s="107"/>
      <c r="O28" s="107"/>
      <c r="P28" s="111"/>
    </row>
    <row r="29" spans="1:16" s="102" customFormat="1" ht="22.8" x14ac:dyDescent="0.25">
      <c r="A29" s="103">
        <v>4</v>
      </c>
      <c r="B29" s="104"/>
      <c r="C29" s="105" t="s">
        <v>111</v>
      </c>
      <c r="D29" s="104" t="s">
        <v>17</v>
      </c>
      <c r="E29" s="104">
        <v>1</v>
      </c>
      <c r="F29" s="106"/>
      <c r="G29" s="106"/>
      <c r="H29" s="107"/>
      <c r="I29" s="106"/>
      <c r="J29" s="106"/>
      <c r="K29" s="108"/>
      <c r="L29" s="107"/>
      <c r="M29" s="107"/>
      <c r="N29" s="107"/>
      <c r="O29" s="107"/>
      <c r="P29" s="109"/>
    </row>
    <row r="30" spans="1:16" s="102" customFormat="1" x14ac:dyDescent="0.25">
      <c r="A30" s="103">
        <v>5</v>
      </c>
      <c r="B30" s="104"/>
      <c r="C30" s="105" t="s">
        <v>60</v>
      </c>
      <c r="D30" s="104" t="s">
        <v>17</v>
      </c>
      <c r="E30" s="104">
        <v>1</v>
      </c>
      <c r="F30" s="106"/>
      <c r="G30" s="106"/>
      <c r="H30" s="107"/>
      <c r="I30" s="106"/>
      <c r="J30" s="106"/>
      <c r="K30" s="108"/>
      <c r="L30" s="107"/>
      <c r="M30" s="107"/>
      <c r="N30" s="107"/>
      <c r="O30" s="107"/>
      <c r="P30" s="109"/>
    </row>
    <row r="31" spans="1:16" s="102" customFormat="1" x14ac:dyDescent="0.25">
      <c r="A31" s="103">
        <v>6</v>
      </c>
      <c r="B31" s="104"/>
      <c r="C31" s="105" t="s">
        <v>31</v>
      </c>
      <c r="D31" s="104" t="s">
        <v>32</v>
      </c>
      <c r="E31" s="104">
        <v>16</v>
      </c>
      <c r="F31" s="106"/>
      <c r="G31" s="106"/>
      <c r="H31" s="107"/>
      <c r="I31" s="106"/>
      <c r="J31" s="106"/>
      <c r="K31" s="108"/>
      <c r="L31" s="107"/>
      <c r="M31" s="107"/>
      <c r="N31" s="107"/>
      <c r="O31" s="107"/>
      <c r="P31" s="109"/>
    </row>
    <row r="32" spans="1:16" s="102" customFormat="1" x14ac:dyDescent="0.25">
      <c r="A32" s="103">
        <v>7</v>
      </c>
      <c r="B32" s="104"/>
      <c r="C32" s="105" t="s">
        <v>33</v>
      </c>
      <c r="D32" s="104" t="s">
        <v>17</v>
      </c>
      <c r="E32" s="104">
        <v>1</v>
      </c>
      <c r="F32" s="106"/>
      <c r="G32" s="106"/>
      <c r="H32" s="107"/>
      <c r="I32" s="106"/>
      <c r="J32" s="106"/>
      <c r="K32" s="108"/>
      <c r="L32" s="107"/>
      <c r="M32" s="107"/>
      <c r="N32" s="107"/>
      <c r="O32" s="107"/>
      <c r="P32" s="109"/>
    </row>
    <row r="33" spans="1:16" s="102" customFormat="1" x14ac:dyDescent="0.25">
      <c r="A33" s="103"/>
      <c r="B33" s="104"/>
      <c r="C33" s="110" t="s">
        <v>34</v>
      </c>
      <c r="D33" s="104"/>
      <c r="E33" s="104"/>
      <c r="F33" s="106"/>
      <c r="G33" s="106"/>
      <c r="H33" s="106"/>
      <c r="I33" s="106"/>
      <c r="J33" s="106"/>
      <c r="K33" s="108"/>
      <c r="L33" s="107"/>
      <c r="M33" s="107"/>
      <c r="N33" s="107"/>
      <c r="O33" s="107"/>
      <c r="P33" s="111"/>
    </row>
    <row r="34" spans="1:16" s="102" customFormat="1" ht="22.8" x14ac:dyDescent="0.25">
      <c r="A34" s="103"/>
      <c r="B34" s="104"/>
      <c r="C34" s="105" t="s">
        <v>35</v>
      </c>
      <c r="D34" s="104"/>
      <c r="E34" s="104"/>
      <c r="F34" s="106"/>
      <c r="G34" s="106"/>
      <c r="H34" s="107"/>
      <c r="I34" s="106"/>
      <c r="J34" s="106"/>
      <c r="K34" s="108"/>
      <c r="L34" s="107"/>
      <c r="M34" s="107"/>
      <c r="N34" s="107"/>
      <c r="O34" s="107"/>
      <c r="P34" s="109"/>
    </row>
    <row r="35" spans="1:16" s="102" customFormat="1" x14ac:dyDescent="0.25">
      <c r="A35" s="103">
        <v>8</v>
      </c>
      <c r="B35" s="104"/>
      <c r="C35" s="105" t="s">
        <v>112</v>
      </c>
      <c r="D35" s="104" t="s">
        <v>36</v>
      </c>
      <c r="E35" s="104">
        <v>6.2</v>
      </c>
      <c r="F35" s="106"/>
      <c r="G35" s="106"/>
      <c r="H35" s="107"/>
      <c r="I35" s="106"/>
      <c r="J35" s="106"/>
      <c r="K35" s="108"/>
      <c r="L35" s="107"/>
      <c r="M35" s="107"/>
      <c r="N35" s="107"/>
      <c r="O35" s="107"/>
      <c r="P35" s="109"/>
    </row>
    <row r="36" spans="1:16" s="102" customFormat="1" ht="22.8" x14ac:dyDescent="0.25">
      <c r="A36" s="117">
        <f>A35+1</f>
        <v>9</v>
      </c>
      <c r="B36" s="104"/>
      <c r="C36" s="118" t="s">
        <v>113</v>
      </c>
      <c r="D36" s="116" t="s">
        <v>32</v>
      </c>
      <c r="E36" s="116">
        <v>1</v>
      </c>
      <c r="F36" s="106"/>
      <c r="G36" s="106"/>
      <c r="H36" s="107"/>
      <c r="I36" s="106"/>
      <c r="J36" s="106"/>
      <c r="K36" s="108"/>
      <c r="L36" s="107"/>
      <c r="M36" s="107"/>
      <c r="N36" s="107"/>
      <c r="O36" s="107"/>
      <c r="P36" s="109"/>
    </row>
    <row r="37" spans="1:16" s="102" customFormat="1" ht="22.8" x14ac:dyDescent="0.25">
      <c r="A37" s="117">
        <f t="shared" ref="A37:A54" si="0">A36+1</f>
        <v>10</v>
      </c>
      <c r="B37" s="104"/>
      <c r="C37" s="118" t="s">
        <v>114</v>
      </c>
      <c r="D37" s="116" t="s">
        <v>32</v>
      </c>
      <c r="E37" s="116">
        <v>1</v>
      </c>
      <c r="F37" s="106"/>
      <c r="G37" s="106"/>
      <c r="H37" s="107"/>
      <c r="I37" s="106"/>
      <c r="J37" s="106"/>
      <c r="K37" s="108"/>
      <c r="L37" s="107"/>
      <c r="M37" s="107"/>
      <c r="N37" s="107"/>
      <c r="O37" s="107"/>
      <c r="P37" s="109"/>
    </row>
    <row r="38" spans="1:16" s="102" customFormat="1" x14ac:dyDescent="0.25">
      <c r="A38" s="117">
        <f t="shared" si="0"/>
        <v>11</v>
      </c>
      <c r="B38" s="104"/>
      <c r="C38" s="118" t="s">
        <v>37</v>
      </c>
      <c r="D38" s="116" t="s">
        <v>32</v>
      </c>
      <c r="E38" s="116">
        <v>1</v>
      </c>
      <c r="F38" s="106"/>
      <c r="G38" s="106"/>
      <c r="H38" s="107"/>
      <c r="I38" s="106"/>
      <c r="J38" s="106"/>
      <c r="K38" s="108"/>
      <c r="L38" s="107"/>
      <c r="M38" s="107"/>
      <c r="N38" s="107"/>
      <c r="O38" s="107"/>
      <c r="P38" s="109"/>
    </row>
    <row r="39" spans="1:16" s="102" customFormat="1" x14ac:dyDescent="0.25">
      <c r="A39" s="117">
        <f t="shared" si="0"/>
        <v>12</v>
      </c>
      <c r="B39" s="104"/>
      <c r="C39" s="118" t="s">
        <v>62</v>
      </c>
      <c r="D39" s="116" t="s">
        <v>32</v>
      </c>
      <c r="E39" s="116">
        <v>1</v>
      </c>
      <c r="F39" s="106"/>
      <c r="G39" s="106"/>
      <c r="H39" s="107"/>
      <c r="I39" s="106"/>
      <c r="J39" s="106"/>
      <c r="K39" s="108"/>
      <c r="L39" s="107"/>
      <c r="M39" s="107"/>
      <c r="N39" s="107"/>
      <c r="O39" s="107"/>
      <c r="P39" s="109"/>
    </row>
    <row r="40" spans="1:16" s="102" customFormat="1" ht="23.4" x14ac:dyDescent="0.25">
      <c r="A40" s="117">
        <f>A39+1</f>
        <v>13</v>
      </c>
      <c r="B40" s="104"/>
      <c r="C40" s="119" t="s">
        <v>38</v>
      </c>
      <c r="D40" s="116" t="s">
        <v>32</v>
      </c>
      <c r="E40" s="116">
        <v>1</v>
      </c>
      <c r="F40" s="106"/>
      <c r="G40" s="106"/>
      <c r="H40" s="107"/>
      <c r="I40" s="106"/>
      <c r="J40" s="106"/>
      <c r="K40" s="108"/>
      <c r="L40" s="107"/>
      <c r="M40" s="107"/>
      <c r="N40" s="107"/>
      <c r="O40" s="107"/>
      <c r="P40" s="109"/>
    </row>
    <row r="41" spans="1:16" s="102" customFormat="1" x14ac:dyDescent="0.25">
      <c r="A41" s="117">
        <f t="shared" si="0"/>
        <v>14</v>
      </c>
      <c r="B41" s="104"/>
      <c r="C41" s="118" t="s">
        <v>39</v>
      </c>
      <c r="D41" s="116" t="s">
        <v>32</v>
      </c>
      <c r="E41" s="116">
        <v>1</v>
      </c>
      <c r="F41" s="106"/>
      <c r="G41" s="106"/>
      <c r="H41" s="107"/>
      <c r="I41" s="106"/>
      <c r="J41" s="106"/>
      <c r="K41" s="108"/>
      <c r="L41" s="107"/>
      <c r="M41" s="107"/>
      <c r="N41" s="107"/>
      <c r="O41" s="107"/>
      <c r="P41" s="109"/>
    </row>
    <row r="42" spans="1:16" s="102" customFormat="1" x14ac:dyDescent="0.25">
      <c r="A42" s="117">
        <f t="shared" si="0"/>
        <v>15</v>
      </c>
      <c r="B42" s="104"/>
      <c r="C42" s="118" t="s">
        <v>40</v>
      </c>
      <c r="D42" s="116" t="s">
        <v>32</v>
      </c>
      <c r="E42" s="116">
        <v>1</v>
      </c>
      <c r="F42" s="106"/>
      <c r="G42" s="106"/>
      <c r="H42" s="107"/>
      <c r="I42" s="106"/>
      <c r="J42" s="106"/>
      <c r="K42" s="108"/>
      <c r="L42" s="107"/>
      <c r="M42" s="107"/>
      <c r="N42" s="107"/>
      <c r="O42" s="107"/>
      <c r="P42" s="109"/>
    </row>
    <row r="43" spans="1:16" s="102" customFormat="1" x14ac:dyDescent="0.25">
      <c r="A43" s="117">
        <f t="shared" si="0"/>
        <v>16</v>
      </c>
      <c r="B43" s="104"/>
      <c r="C43" s="118" t="s">
        <v>41</v>
      </c>
      <c r="D43" s="116" t="s">
        <v>42</v>
      </c>
      <c r="E43" s="120">
        <v>28.52</v>
      </c>
      <c r="F43" s="106"/>
      <c r="G43" s="106"/>
      <c r="H43" s="107"/>
      <c r="I43" s="106"/>
      <c r="J43" s="106"/>
      <c r="K43" s="108"/>
      <c r="L43" s="107"/>
      <c r="M43" s="107"/>
      <c r="N43" s="107"/>
      <c r="O43" s="107"/>
      <c r="P43" s="109"/>
    </row>
    <row r="44" spans="1:16" s="102" customFormat="1" ht="22.8" x14ac:dyDescent="0.25">
      <c r="A44" s="117">
        <f t="shared" si="0"/>
        <v>17</v>
      </c>
      <c r="B44" s="104"/>
      <c r="C44" s="118" t="s">
        <v>43</v>
      </c>
      <c r="D44" s="116" t="s">
        <v>42</v>
      </c>
      <c r="E44" s="120">
        <v>3.7964366999999997</v>
      </c>
      <c r="F44" s="106"/>
      <c r="G44" s="106"/>
      <c r="H44" s="107"/>
      <c r="I44" s="106"/>
      <c r="J44" s="106"/>
      <c r="K44" s="108"/>
      <c r="L44" s="107"/>
      <c r="M44" s="107"/>
      <c r="N44" s="107"/>
      <c r="O44" s="107"/>
      <c r="P44" s="109"/>
    </row>
    <row r="45" spans="1:16" s="102" customFormat="1" ht="22.8" x14ac:dyDescent="0.25">
      <c r="A45" s="117">
        <f t="shared" si="0"/>
        <v>18</v>
      </c>
      <c r="B45" s="104"/>
      <c r="C45" s="118" t="s">
        <v>44</v>
      </c>
      <c r="D45" s="116" t="s">
        <v>42</v>
      </c>
      <c r="E45" s="120">
        <v>24.723563299999999</v>
      </c>
      <c r="F45" s="106"/>
      <c r="G45" s="106"/>
      <c r="H45" s="107"/>
      <c r="I45" s="106"/>
      <c r="J45" s="106"/>
      <c r="K45" s="108"/>
      <c r="L45" s="107"/>
      <c r="M45" s="107"/>
      <c r="N45" s="107"/>
      <c r="O45" s="107"/>
      <c r="P45" s="109"/>
    </row>
    <row r="46" spans="1:16" s="102" customFormat="1" x14ac:dyDescent="0.25">
      <c r="A46" s="117">
        <f t="shared" si="0"/>
        <v>19</v>
      </c>
      <c r="B46" s="104"/>
      <c r="C46" s="118" t="s">
        <v>45</v>
      </c>
      <c r="D46" s="116" t="s">
        <v>36</v>
      </c>
      <c r="E46" s="116">
        <v>6.2</v>
      </c>
      <c r="F46" s="106"/>
      <c r="G46" s="106"/>
      <c r="H46" s="107"/>
      <c r="I46" s="106"/>
      <c r="J46" s="106"/>
      <c r="K46" s="108"/>
      <c r="L46" s="107"/>
      <c r="M46" s="107"/>
      <c r="N46" s="107"/>
      <c r="O46" s="107"/>
      <c r="P46" s="109"/>
    </row>
    <row r="47" spans="1:16" s="102" customFormat="1" ht="34.200000000000003" x14ac:dyDescent="0.25">
      <c r="A47" s="103"/>
      <c r="B47" s="104"/>
      <c r="C47" s="110" t="s">
        <v>115</v>
      </c>
      <c r="D47" s="104"/>
      <c r="E47" s="104"/>
      <c r="F47" s="106"/>
      <c r="G47" s="106"/>
      <c r="H47" s="106"/>
      <c r="I47" s="106"/>
      <c r="J47" s="106"/>
      <c r="K47" s="108"/>
      <c r="L47" s="107"/>
      <c r="M47" s="107"/>
      <c r="N47" s="107"/>
      <c r="O47" s="107"/>
      <c r="P47" s="111"/>
    </row>
    <row r="48" spans="1:16" s="102" customFormat="1" ht="22.8" x14ac:dyDescent="0.25">
      <c r="A48" s="117">
        <f>A46+1</f>
        <v>20</v>
      </c>
      <c r="B48" s="104"/>
      <c r="C48" s="118" t="s">
        <v>116</v>
      </c>
      <c r="D48" s="104" t="s">
        <v>32</v>
      </c>
      <c r="E48" s="104">
        <v>1</v>
      </c>
      <c r="F48" s="106"/>
      <c r="G48" s="106"/>
      <c r="H48" s="107"/>
      <c r="I48" s="106"/>
      <c r="J48" s="106"/>
      <c r="K48" s="108"/>
      <c r="L48" s="107"/>
      <c r="M48" s="107"/>
      <c r="N48" s="107"/>
      <c r="O48" s="107"/>
      <c r="P48" s="109"/>
    </row>
    <row r="49" spans="1:16" s="102" customFormat="1" ht="22.8" x14ac:dyDescent="0.25">
      <c r="A49" s="117">
        <f t="shared" si="0"/>
        <v>21</v>
      </c>
      <c r="B49" s="104"/>
      <c r="C49" s="118" t="s">
        <v>117</v>
      </c>
      <c r="D49" s="104" t="s">
        <v>32</v>
      </c>
      <c r="E49" s="104">
        <v>1</v>
      </c>
      <c r="F49" s="106"/>
      <c r="G49" s="106"/>
      <c r="H49" s="107"/>
      <c r="I49" s="106"/>
      <c r="J49" s="106"/>
      <c r="K49" s="108"/>
      <c r="L49" s="107"/>
      <c r="M49" s="107"/>
      <c r="N49" s="107"/>
      <c r="O49" s="107"/>
      <c r="P49" s="109"/>
    </row>
    <row r="50" spans="1:16" s="102" customFormat="1" ht="22.8" x14ac:dyDescent="0.25">
      <c r="A50" s="117">
        <f t="shared" si="0"/>
        <v>22</v>
      </c>
      <c r="B50" s="104"/>
      <c r="C50" s="118" t="s">
        <v>118</v>
      </c>
      <c r="D50" s="104" t="s">
        <v>32</v>
      </c>
      <c r="E50" s="104">
        <v>1</v>
      </c>
      <c r="F50" s="106"/>
      <c r="G50" s="106"/>
      <c r="H50" s="107"/>
      <c r="I50" s="106"/>
      <c r="J50" s="106"/>
      <c r="K50" s="108"/>
      <c r="L50" s="107"/>
      <c r="M50" s="107"/>
      <c r="N50" s="107"/>
      <c r="O50" s="107"/>
      <c r="P50" s="109"/>
    </row>
    <row r="51" spans="1:16" s="102" customFormat="1" ht="22.8" x14ac:dyDescent="0.25">
      <c r="A51" s="117">
        <f t="shared" si="0"/>
        <v>23</v>
      </c>
      <c r="B51" s="104"/>
      <c r="C51" s="118" t="s">
        <v>119</v>
      </c>
      <c r="D51" s="104" t="s">
        <v>32</v>
      </c>
      <c r="E51" s="104">
        <v>1</v>
      </c>
      <c r="F51" s="106"/>
      <c r="G51" s="106"/>
      <c r="H51" s="107"/>
      <c r="I51" s="106"/>
      <c r="J51" s="106"/>
      <c r="K51" s="108"/>
      <c r="L51" s="107"/>
      <c r="M51" s="107"/>
      <c r="N51" s="107"/>
      <c r="O51" s="107"/>
      <c r="P51" s="109"/>
    </row>
    <row r="52" spans="1:16" s="102" customFormat="1" x14ac:dyDescent="0.25">
      <c r="A52" s="117">
        <f t="shared" si="0"/>
        <v>24</v>
      </c>
      <c r="B52" s="104"/>
      <c r="C52" s="118" t="s">
        <v>46</v>
      </c>
      <c r="D52" s="104" t="s">
        <v>32</v>
      </c>
      <c r="E52" s="104">
        <v>1</v>
      </c>
      <c r="F52" s="106"/>
      <c r="G52" s="106"/>
      <c r="H52" s="107"/>
      <c r="I52" s="106"/>
      <c r="J52" s="106"/>
      <c r="K52" s="108"/>
      <c r="L52" s="107"/>
      <c r="M52" s="107"/>
      <c r="N52" s="107"/>
      <c r="O52" s="107"/>
      <c r="P52" s="109"/>
    </row>
    <row r="53" spans="1:16" s="102" customFormat="1" x14ac:dyDescent="0.25">
      <c r="A53" s="117">
        <f t="shared" si="0"/>
        <v>25</v>
      </c>
      <c r="B53" s="104"/>
      <c r="C53" s="118" t="s">
        <v>47</v>
      </c>
      <c r="D53" s="104" t="s">
        <v>32</v>
      </c>
      <c r="E53" s="104">
        <v>1</v>
      </c>
      <c r="F53" s="106"/>
      <c r="G53" s="106"/>
      <c r="H53" s="107"/>
      <c r="I53" s="106"/>
      <c r="J53" s="106"/>
      <c r="K53" s="108"/>
      <c r="L53" s="107"/>
      <c r="M53" s="107"/>
      <c r="N53" s="107"/>
      <c r="O53" s="107"/>
      <c r="P53" s="109"/>
    </row>
    <row r="54" spans="1:16" s="102" customFormat="1" x14ac:dyDescent="0.25">
      <c r="A54" s="117">
        <f t="shared" si="0"/>
        <v>26</v>
      </c>
      <c r="B54" s="104"/>
      <c r="C54" s="118" t="s">
        <v>120</v>
      </c>
      <c r="D54" s="104" t="s">
        <v>32</v>
      </c>
      <c r="E54" s="104">
        <v>1</v>
      </c>
      <c r="F54" s="106"/>
      <c r="G54" s="106"/>
      <c r="H54" s="107"/>
      <c r="I54" s="106"/>
      <c r="J54" s="106"/>
      <c r="K54" s="108"/>
      <c r="L54" s="107"/>
      <c r="M54" s="107"/>
      <c r="N54" s="107"/>
      <c r="O54" s="107"/>
      <c r="P54" s="109"/>
    </row>
    <row r="55" spans="1:16" s="102" customFormat="1" x14ac:dyDescent="0.25">
      <c r="A55" s="103"/>
      <c r="B55" s="104"/>
      <c r="C55" s="110" t="s">
        <v>48</v>
      </c>
      <c r="D55" s="104"/>
      <c r="E55" s="104"/>
      <c r="F55" s="106"/>
      <c r="G55" s="106"/>
      <c r="H55" s="106"/>
      <c r="I55" s="106"/>
      <c r="J55" s="106"/>
      <c r="K55" s="108"/>
      <c r="L55" s="107"/>
      <c r="M55" s="107"/>
      <c r="N55" s="107"/>
      <c r="O55" s="107"/>
      <c r="P55" s="111"/>
    </row>
    <row r="56" spans="1:16" s="102" customFormat="1" x14ac:dyDescent="0.25">
      <c r="A56" s="117">
        <f>A54+1</f>
        <v>27</v>
      </c>
      <c r="B56" s="104"/>
      <c r="C56" s="118" t="s">
        <v>121</v>
      </c>
      <c r="D56" s="104" t="s">
        <v>49</v>
      </c>
      <c r="E56" s="104">
        <v>1</v>
      </c>
      <c r="F56" s="106"/>
      <c r="G56" s="106"/>
      <c r="H56" s="107"/>
      <c r="I56" s="106"/>
      <c r="J56" s="106"/>
      <c r="K56" s="108"/>
      <c r="L56" s="107"/>
      <c r="M56" s="107"/>
      <c r="N56" s="107"/>
      <c r="O56" s="107"/>
      <c r="P56" s="109"/>
    </row>
    <row r="57" spans="1:16" s="102" customFormat="1" ht="34.200000000000003" x14ac:dyDescent="0.25">
      <c r="A57" s="117">
        <f t="shared" ref="A57:A59" si="1">A56+1</f>
        <v>28</v>
      </c>
      <c r="B57" s="104"/>
      <c r="C57" s="118" t="s">
        <v>50</v>
      </c>
      <c r="D57" s="104" t="s">
        <v>32</v>
      </c>
      <c r="E57" s="104">
        <v>1</v>
      </c>
      <c r="F57" s="106"/>
      <c r="G57" s="106"/>
      <c r="H57" s="107"/>
      <c r="I57" s="106"/>
      <c r="J57" s="106"/>
      <c r="K57" s="108"/>
      <c r="L57" s="107"/>
      <c r="M57" s="107"/>
      <c r="N57" s="107"/>
      <c r="O57" s="107"/>
      <c r="P57" s="109"/>
    </row>
    <row r="58" spans="1:16" s="102" customFormat="1" ht="22.8" x14ac:dyDescent="0.25">
      <c r="A58" s="117">
        <f t="shared" si="1"/>
        <v>29</v>
      </c>
      <c r="B58" s="104"/>
      <c r="C58" s="118" t="s">
        <v>51</v>
      </c>
      <c r="D58" s="104" t="s">
        <v>32</v>
      </c>
      <c r="E58" s="104">
        <v>1</v>
      </c>
      <c r="F58" s="106"/>
      <c r="G58" s="106"/>
      <c r="H58" s="107"/>
      <c r="I58" s="106"/>
      <c r="J58" s="106"/>
      <c r="K58" s="108"/>
      <c r="L58" s="107"/>
      <c r="M58" s="107"/>
      <c r="N58" s="107"/>
      <c r="O58" s="107"/>
      <c r="P58" s="109"/>
    </row>
    <row r="59" spans="1:16" s="102" customFormat="1" ht="22.8" x14ac:dyDescent="0.25">
      <c r="A59" s="117">
        <f t="shared" si="1"/>
        <v>30</v>
      </c>
      <c r="B59" s="104"/>
      <c r="C59" s="118" t="s">
        <v>52</v>
      </c>
      <c r="D59" s="104" t="s">
        <v>32</v>
      </c>
      <c r="E59" s="104">
        <v>1</v>
      </c>
      <c r="F59" s="106"/>
      <c r="G59" s="106"/>
      <c r="H59" s="107"/>
      <c r="I59" s="106"/>
      <c r="J59" s="106"/>
      <c r="K59" s="108"/>
      <c r="L59" s="107"/>
      <c r="M59" s="107"/>
      <c r="N59" s="107"/>
      <c r="O59" s="107"/>
      <c r="P59" s="109"/>
    </row>
    <row r="60" spans="1:16" s="102" customFormat="1" x14ac:dyDescent="0.25">
      <c r="A60" s="103"/>
      <c r="B60" s="104"/>
      <c r="C60" s="110" t="s">
        <v>53</v>
      </c>
      <c r="D60" s="104"/>
      <c r="E60" s="104"/>
      <c r="F60" s="106"/>
      <c r="G60" s="106"/>
      <c r="H60" s="106"/>
      <c r="I60" s="106"/>
      <c r="J60" s="106"/>
      <c r="K60" s="108"/>
      <c r="L60" s="107"/>
      <c r="M60" s="107"/>
      <c r="N60" s="107"/>
      <c r="O60" s="107"/>
      <c r="P60" s="111"/>
    </row>
    <row r="61" spans="1:16" s="102" customFormat="1" ht="22.8" x14ac:dyDescent="0.25">
      <c r="A61" s="117">
        <f>A59+1</f>
        <v>31</v>
      </c>
      <c r="B61" s="104"/>
      <c r="C61" s="105" t="s">
        <v>54</v>
      </c>
      <c r="D61" s="104" t="s">
        <v>36</v>
      </c>
      <c r="E61" s="91">
        <v>3</v>
      </c>
      <c r="F61" s="106"/>
      <c r="G61" s="106"/>
      <c r="H61" s="107"/>
      <c r="I61" s="106"/>
      <c r="J61" s="106"/>
      <c r="K61" s="108"/>
      <c r="L61" s="107"/>
      <c r="M61" s="107"/>
      <c r="N61" s="107"/>
      <c r="O61" s="107"/>
      <c r="P61" s="109"/>
    </row>
    <row r="62" spans="1:16" s="102" customFormat="1" ht="15.6" x14ac:dyDescent="0.25">
      <c r="A62" s="117">
        <f t="shared" ref="A62:A63" si="2">A61+1</f>
        <v>32</v>
      </c>
      <c r="B62" s="104"/>
      <c r="C62" s="105" t="s">
        <v>55</v>
      </c>
      <c r="D62" s="104" t="s">
        <v>61</v>
      </c>
      <c r="E62" s="91">
        <v>0.5</v>
      </c>
      <c r="F62" s="106"/>
      <c r="G62" s="106"/>
      <c r="H62" s="107"/>
      <c r="I62" s="106"/>
      <c r="J62" s="106"/>
      <c r="K62" s="108"/>
      <c r="L62" s="107"/>
      <c r="M62" s="107"/>
      <c r="N62" s="107"/>
      <c r="O62" s="107"/>
      <c r="P62" s="109"/>
    </row>
    <row r="63" spans="1:16" s="102" customFormat="1" ht="15.6" x14ac:dyDescent="0.25">
      <c r="A63" s="117">
        <f t="shared" si="2"/>
        <v>33</v>
      </c>
      <c r="B63" s="104"/>
      <c r="C63" s="118" t="s">
        <v>122</v>
      </c>
      <c r="D63" s="104" t="s">
        <v>61</v>
      </c>
      <c r="E63" s="91">
        <v>25.5</v>
      </c>
      <c r="F63" s="106"/>
      <c r="G63" s="106"/>
      <c r="H63" s="107"/>
      <c r="I63" s="106"/>
      <c r="J63" s="106"/>
      <c r="K63" s="108"/>
      <c r="L63" s="107"/>
      <c r="M63" s="107"/>
      <c r="N63" s="107"/>
      <c r="O63" s="107"/>
      <c r="P63" s="109"/>
    </row>
    <row r="64" spans="1:16" s="102" customFormat="1" x14ac:dyDescent="0.25">
      <c r="A64" s="103"/>
      <c r="B64" s="104"/>
      <c r="C64" s="110" t="s">
        <v>56</v>
      </c>
      <c r="D64" s="104"/>
      <c r="E64" s="104"/>
      <c r="F64" s="106"/>
      <c r="G64" s="106"/>
      <c r="H64" s="106"/>
      <c r="I64" s="106"/>
      <c r="J64" s="106"/>
      <c r="K64" s="108"/>
      <c r="L64" s="107"/>
      <c r="M64" s="107"/>
      <c r="N64" s="107"/>
      <c r="O64" s="107"/>
      <c r="P64" s="111"/>
    </row>
    <row r="65" spans="1:16" s="102" customFormat="1" x14ac:dyDescent="0.25">
      <c r="A65" s="117">
        <f>A63+1</f>
        <v>34</v>
      </c>
      <c r="B65" s="121"/>
      <c r="C65" s="118" t="s">
        <v>123</v>
      </c>
      <c r="D65" s="116" t="s">
        <v>57</v>
      </c>
      <c r="E65" s="93">
        <v>65</v>
      </c>
      <c r="F65" s="106"/>
      <c r="G65" s="106"/>
      <c r="H65" s="107"/>
      <c r="I65" s="106"/>
      <c r="J65" s="106"/>
      <c r="K65" s="108"/>
      <c r="L65" s="107"/>
      <c r="M65" s="107"/>
      <c r="N65" s="107"/>
      <c r="O65" s="107"/>
      <c r="P65" s="109"/>
    </row>
    <row r="66" spans="1:16" s="102" customFormat="1" x14ac:dyDescent="0.25">
      <c r="A66" s="117">
        <f>A65+1</f>
        <v>35</v>
      </c>
      <c r="B66" s="121"/>
      <c r="C66" s="118" t="s">
        <v>124</v>
      </c>
      <c r="D66" s="116" t="s">
        <v>42</v>
      </c>
      <c r="E66" s="94">
        <v>65</v>
      </c>
      <c r="F66" s="106"/>
      <c r="G66" s="106"/>
      <c r="H66" s="107"/>
      <c r="I66" s="106"/>
      <c r="J66" s="106"/>
      <c r="K66" s="108"/>
      <c r="L66" s="107"/>
      <c r="M66" s="107"/>
      <c r="N66" s="107"/>
      <c r="O66" s="107"/>
      <c r="P66" s="109"/>
    </row>
    <row r="67" spans="1:16" s="102" customFormat="1" ht="22.8" x14ac:dyDescent="0.25">
      <c r="A67" s="117">
        <f t="shared" ref="A67:A70" si="3">A66+1</f>
        <v>36</v>
      </c>
      <c r="B67" s="121"/>
      <c r="C67" s="118" t="s">
        <v>125</v>
      </c>
      <c r="D67" s="116" t="s">
        <v>57</v>
      </c>
      <c r="E67" s="94">
        <v>65</v>
      </c>
      <c r="F67" s="106"/>
      <c r="G67" s="106"/>
      <c r="H67" s="107"/>
      <c r="I67" s="106"/>
      <c r="J67" s="106"/>
      <c r="K67" s="108"/>
      <c r="L67" s="107"/>
      <c r="M67" s="107"/>
      <c r="N67" s="107"/>
      <c r="O67" s="107"/>
      <c r="P67" s="109"/>
    </row>
    <row r="68" spans="1:16" s="102" customFormat="1" x14ac:dyDescent="0.25">
      <c r="A68" s="117">
        <f t="shared" si="3"/>
        <v>37</v>
      </c>
      <c r="B68" s="121"/>
      <c r="C68" s="118" t="s">
        <v>126</v>
      </c>
      <c r="D68" s="116" t="s">
        <v>57</v>
      </c>
      <c r="E68" s="94">
        <v>98</v>
      </c>
      <c r="F68" s="106"/>
      <c r="G68" s="106"/>
      <c r="H68" s="107"/>
      <c r="I68" s="106"/>
      <c r="J68" s="106"/>
      <c r="K68" s="108"/>
      <c r="L68" s="107"/>
      <c r="M68" s="107"/>
      <c r="N68" s="107"/>
      <c r="O68" s="107"/>
      <c r="P68" s="109"/>
    </row>
    <row r="69" spans="1:16" s="102" customFormat="1" x14ac:dyDescent="0.25">
      <c r="A69" s="117">
        <f t="shared" si="3"/>
        <v>38</v>
      </c>
      <c r="B69" s="121"/>
      <c r="C69" s="118" t="s">
        <v>58</v>
      </c>
      <c r="D69" s="116" t="s">
        <v>57</v>
      </c>
      <c r="E69" s="94">
        <v>27</v>
      </c>
      <c r="F69" s="106"/>
      <c r="G69" s="106"/>
      <c r="H69" s="107"/>
      <c r="I69" s="106"/>
      <c r="J69" s="106"/>
      <c r="K69" s="108"/>
      <c r="L69" s="107"/>
      <c r="M69" s="107"/>
      <c r="N69" s="107"/>
      <c r="O69" s="107"/>
      <c r="P69" s="109"/>
    </row>
    <row r="70" spans="1:16" s="102" customFormat="1" ht="13.8" thickBot="1" x14ac:dyDescent="0.3">
      <c r="A70" s="123">
        <f t="shared" si="3"/>
        <v>39</v>
      </c>
      <c r="B70" s="124"/>
      <c r="C70" s="125" t="s">
        <v>59</v>
      </c>
      <c r="D70" s="126" t="s">
        <v>17</v>
      </c>
      <c r="E70" s="92">
        <v>1</v>
      </c>
      <c r="F70" s="112"/>
      <c r="G70" s="112"/>
      <c r="H70" s="113"/>
      <c r="I70" s="112"/>
      <c r="J70" s="112"/>
      <c r="K70" s="114"/>
      <c r="L70" s="113"/>
      <c r="M70" s="113"/>
      <c r="N70" s="113"/>
      <c r="O70" s="113"/>
      <c r="P70" s="115"/>
    </row>
    <row r="71" spans="1:16" customFormat="1" ht="13.8" thickBot="1" x14ac:dyDescent="0.3">
      <c r="A71" s="248" t="s">
        <v>130</v>
      </c>
      <c r="B71" s="249"/>
      <c r="C71" s="249"/>
      <c r="D71" s="249"/>
      <c r="E71" s="249"/>
      <c r="F71" s="249"/>
      <c r="G71" s="249"/>
      <c r="H71" s="249"/>
      <c r="I71" s="249"/>
      <c r="J71" s="249"/>
      <c r="K71" s="85"/>
      <c r="L71" s="86">
        <f>SUM(L14:L70)</f>
        <v>0</v>
      </c>
      <c r="M71" s="86">
        <f>SUM(M14:M70)</f>
        <v>0</v>
      </c>
      <c r="N71" s="86">
        <f>SUM(N14:N70)</f>
        <v>0</v>
      </c>
      <c r="O71" s="86">
        <f>SUM(O14:O70)</f>
        <v>0</v>
      </c>
      <c r="P71" s="87">
        <f>O71+N71+M71</f>
        <v>0</v>
      </c>
    </row>
    <row r="72" spans="1:16" customFormat="1" x14ac:dyDescent="0.25">
      <c r="A72" s="12"/>
      <c r="B72" s="12"/>
      <c r="C72" s="12"/>
      <c r="D72" s="12"/>
      <c r="E72" s="12"/>
      <c r="F72" s="12"/>
      <c r="G72" s="12"/>
      <c r="H72" s="12"/>
      <c r="I72" s="12"/>
      <c r="J72" s="12"/>
      <c r="K72" s="12"/>
      <c r="L72" s="43"/>
      <c r="M72" s="43"/>
      <c r="N72" s="43"/>
      <c r="O72" s="43"/>
      <c r="P72" s="43"/>
    </row>
    <row r="74" spans="1:16" ht="86.25" customHeight="1" x14ac:dyDescent="0.25">
      <c r="A74" s="238" t="s">
        <v>132</v>
      </c>
      <c r="B74" s="239"/>
      <c r="C74" s="239"/>
      <c r="D74" s="239"/>
      <c r="E74" s="239"/>
      <c r="F74" s="239"/>
      <c r="G74" s="239"/>
      <c r="H74" s="239"/>
      <c r="I74" s="239"/>
      <c r="J74" s="239"/>
      <c r="K74" s="239"/>
      <c r="L74" s="239"/>
      <c r="M74" s="239"/>
      <c r="N74" s="239"/>
      <c r="O74" s="127"/>
      <c r="P74" s="127"/>
    </row>
  </sheetData>
  <mergeCells count="23">
    <mergeCell ref="A6:C6"/>
    <mergeCell ref="D6:K6"/>
    <mergeCell ref="A7:C7"/>
    <mergeCell ref="D7:K7"/>
    <mergeCell ref="F11:K11"/>
    <mergeCell ref="A11:A12"/>
    <mergeCell ref="D11:D12"/>
    <mergeCell ref="E11:E12"/>
    <mergeCell ref="C11:C12"/>
    <mergeCell ref="B11:B12"/>
    <mergeCell ref="A1:P1"/>
    <mergeCell ref="A2:P2"/>
    <mergeCell ref="A3:P3"/>
    <mergeCell ref="A5:C5"/>
    <mergeCell ref="D5:K5"/>
    <mergeCell ref="A74:N74"/>
    <mergeCell ref="L11:O11"/>
    <mergeCell ref="P11:P12"/>
    <mergeCell ref="A9:G9"/>
    <mergeCell ref="I9:L9"/>
    <mergeCell ref="M9:N9"/>
    <mergeCell ref="I10:P10"/>
    <mergeCell ref="A71:J71"/>
  </mergeCells>
  <phoneticPr fontId="2" type="noConversion"/>
  <pageMargins left="0.39370078740157483" right="0.35433070866141736" top="1.0236220472440944" bottom="0.39370078740157483" header="0.51181102362204722" footer="0.15748031496062992"/>
  <pageSetup paperSize="9" scale="82" firstPageNumber="6" orientation="landscape" useFirstPageNumber="1" horizontalDpi="4294967292" verticalDpi="4294967292" r:id="rId1"/>
  <headerFooter alignWithMargins="0">
    <oddHeader>&amp;C&amp;12LOKĀLĀ TĀME Nr. 1-1
&amp;"Arial,Bold"&amp;UURBUMS Nr.41A.</oddHeader>
  </headerFooter>
  <rowBreaks count="1" manualBreakCount="1">
    <brk id="32" max="15" man="1"/>
  </rowBreaks>
  <extLst>
    <ext xmlns:mx="http://schemas.microsoft.com/office/mac/excel/2008/main" uri="{64002731-A6B0-56B0-2670-7721B7C09600}">
      <mx:PLV Mode="1" OnePage="0" WScale="85"/>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1B48E-AB48-43A6-9245-FBB6C1A593E9}">
  <dimension ref="A1:Q75"/>
  <sheetViews>
    <sheetView view="pageBreakPreview" zoomScaleNormal="130" zoomScaleSheetLayoutView="100" zoomScalePageLayoutView="106" workbookViewId="0">
      <selection activeCell="E17" sqref="E17"/>
    </sheetView>
  </sheetViews>
  <sheetFormatPr defaultColWidth="8.6640625" defaultRowHeight="13.2" x14ac:dyDescent="0.25"/>
  <cols>
    <col min="1" max="2" width="8.6640625" style="3" customWidth="1"/>
    <col min="3" max="3" width="39.109375" style="1" customWidth="1"/>
    <col min="4" max="4" width="8.6640625" style="2" customWidth="1"/>
    <col min="5" max="6" width="8.6640625" style="3" customWidth="1"/>
    <col min="7" max="7" width="8.6640625" style="4" customWidth="1"/>
    <col min="8" max="15" width="8.6640625" style="5" customWidth="1"/>
    <col min="16" max="16" width="8.6640625" style="6" customWidth="1"/>
    <col min="17" max="16384" width="8.6640625" style="6"/>
  </cols>
  <sheetData>
    <row r="1" spans="1:17" s="83" customFormat="1" ht="18" x14ac:dyDescent="0.35">
      <c r="A1" s="250" t="s">
        <v>127</v>
      </c>
      <c r="B1" s="250"/>
      <c r="C1" s="250"/>
      <c r="D1" s="250"/>
      <c r="E1" s="250"/>
      <c r="F1" s="250"/>
      <c r="G1" s="250"/>
      <c r="H1" s="250"/>
      <c r="I1" s="250"/>
      <c r="J1" s="250"/>
      <c r="K1" s="250"/>
      <c r="L1" s="250"/>
      <c r="M1" s="250"/>
      <c r="N1" s="250"/>
      <c r="O1" s="250"/>
      <c r="P1" s="250"/>
    </row>
    <row r="2" spans="1:17" customFormat="1" x14ac:dyDescent="0.25">
      <c r="A2" s="251" t="s">
        <v>94</v>
      </c>
      <c r="B2" s="251"/>
      <c r="C2" s="251"/>
      <c r="D2" s="251"/>
      <c r="E2" s="251"/>
      <c r="F2" s="251"/>
      <c r="G2" s="251"/>
      <c r="H2" s="251"/>
      <c r="I2" s="251"/>
      <c r="J2" s="251"/>
      <c r="K2" s="251"/>
      <c r="L2" s="251"/>
      <c r="M2" s="251"/>
      <c r="N2" s="251"/>
      <c r="O2" s="251"/>
      <c r="P2" s="251"/>
    </row>
    <row r="3" spans="1:17" customFormat="1" x14ac:dyDescent="0.25">
      <c r="A3" s="252" t="s">
        <v>106</v>
      </c>
      <c r="B3" s="252"/>
      <c r="C3" s="252"/>
      <c r="D3" s="252"/>
      <c r="E3" s="252"/>
      <c r="F3" s="252"/>
      <c r="G3" s="252"/>
      <c r="H3" s="252"/>
      <c r="I3" s="252"/>
      <c r="J3" s="252"/>
      <c r="K3" s="252"/>
      <c r="L3" s="252"/>
      <c r="M3" s="252"/>
      <c r="N3" s="252"/>
      <c r="O3" s="252"/>
      <c r="P3" s="252"/>
    </row>
    <row r="4" spans="1:17" customFormat="1" x14ac:dyDescent="0.25">
      <c r="A4" s="10"/>
      <c r="B4" s="10"/>
      <c r="C4" s="10"/>
      <c r="D4" s="10"/>
      <c r="E4" s="10"/>
      <c r="F4" s="10"/>
      <c r="G4" s="10"/>
      <c r="H4" s="10"/>
      <c r="I4" s="10"/>
      <c r="J4" s="10"/>
      <c r="K4" s="10"/>
      <c r="L4" s="10"/>
      <c r="M4" s="10"/>
      <c r="N4" s="10"/>
      <c r="O4" s="10"/>
      <c r="P4" s="10"/>
    </row>
    <row r="5" spans="1:17" customFormat="1" x14ac:dyDescent="0.25">
      <c r="A5" s="243" t="s">
        <v>0</v>
      </c>
      <c r="B5" s="243"/>
      <c r="C5" s="243"/>
      <c r="D5" s="198" t="s">
        <v>72</v>
      </c>
      <c r="E5" s="198"/>
      <c r="F5" s="198"/>
      <c r="G5" s="198"/>
      <c r="H5" s="198"/>
      <c r="I5" s="198"/>
      <c r="J5" s="198"/>
      <c r="K5" s="198"/>
      <c r="L5" s="23"/>
      <c r="M5" s="23"/>
      <c r="N5" s="23"/>
      <c r="O5" s="23"/>
      <c r="P5" s="23"/>
    </row>
    <row r="6" spans="1:17" customFormat="1" x14ac:dyDescent="0.25">
      <c r="A6" s="243" t="s">
        <v>1</v>
      </c>
      <c r="B6" s="243"/>
      <c r="C6" s="243"/>
      <c r="D6" s="253" t="s">
        <v>187</v>
      </c>
      <c r="E6" s="198"/>
      <c r="F6" s="198"/>
      <c r="G6" s="198"/>
      <c r="H6" s="198"/>
      <c r="I6" s="198"/>
      <c r="J6" s="198"/>
      <c r="K6" s="198"/>
      <c r="L6" s="23"/>
      <c r="M6" s="23"/>
      <c r="N6" s="23"/>
      <c r="O6" s="23"/>
      <c r="P6" s="23"/>
    </row>
    <row r="7" spans="1:17" customFormat="1" x14ac:dyDescent="0.25">
      <c r="A7" s="243" t="s">
        <v>2</v>
      </c>
      <c r="B7" s="243"/>
      <c r="C7" s="243"/>
      <c r="D7" s="198" t="s">
        <v>73</v>
      </c>
      <c r="E7" s="198"/>
      <c r="F7" s="198"/>
      <c r="G7" s="198"/>
      <c r="H7" s="198"/>
      <c r="I7" s="198"/>
      <c r="J7" s="198"/>
      <c r="K7" s="198"/>
      <c r="L7" s="28"/>
      <c r="M7" s="28"/>
      <c r="N7" s="28"/>
      <c r="O7" s="28"/>
      <c r="P7" s="28"/>
    </row>
    <row r="8" spans="1:17" customFormat="1" x14ac:dyDescent="0.25">
      <c r="A8" s="10"/>
      <c r="B8" s="10"/>
      <c r="C8" s="10"/>
      <c r="D8" s="84"/>
      <c r="E8" s="84"/>
      <c r="F8" s="84"/>
      <c r="G8" s="84"/>
      <c r="H8" s="84"/>
      <c r="I8" s="84"/>
      <c r="J8" s="84"/>
      <c r="K8" s="84"/>
      <c r="L8" s="84"/>
      <c r="M8" s="84"/>
      <c r="N8" s="84"/>
      <c r="O8" s="84"/>
      <c r="P8" s="84"/>
    </row>
    <row r="9" spans="1:17" customFormat="1" x14ac:dyDescent="0.25">
      <c r="A9" s="243"/>
      <c r="B9" s="243"/>
      <c r="C9" s="243"/>
      <c r="D9" s="243"/>
      <c r="E9" s="243"/>
      <c r="F9" s="243"/>
      <c r="G9" s="243"/>
      <c r="H9" s="12"/>
      <c r="I9" s="244" t="s">
        <v>108</v>
      </c>
      <c r="J9" s="244"/>
      <c r="K9" s="244"/>
      <c r="L9" s="244"/>
      <c r="M9" s="245">
        <f>P71</f>
        <v>0</v>
      </c>
      <c r="N9" s="246"/>
    </row>
    <row r="10" spans="1:17" customFormat="1" ht="13.8" thickBot="1" x14ac:dyDescent="0.3">
      <c r="A10" s="10"/>
      <c r="B10" s="10"/>
      <c r="C10" s="10"/>
      <c r="D10" s="10"/>
      <c r="E10" s="10"/>
      <c r="F10" s="10"/>
      <c r="G10" s="10"/>
      <c r="H10" s="10"/>
      <c r="I10" s="247"/>
      <c r="J10" s="247"/>
      <c r="K10" s="247"/>
      <c r="L10" s="247"/>
      <c r="M10" s="247"/>
      <c r="N10" s="247"/>
      <c r="O10" s="247"/>
      <c r="P10" s="247"/>
    </row>
    <row r="11" spans="1:17" ht="20.25" customHeight="1" x14ac:dyDescent="0.25">
      <c r="A11" s="254" t="s">
        <v>3</v>
      </c>
      <c r="B11" s="240" t="s">
        <v>96</v>
      </c>
      <c r="C11" s="240" t="s">
        <v>97</v>
      </c>
      <c r="D11" s="240" t="s">
        <v>98</v>
      </c>
      <c r="E11" s="240" t="s">
        <v>99</v>
      </c>
      <c r="F11" s="240" t="s">
        <v>4</v>
      </c>
      <c r="G11" s="240"/>
      <c r="H11" s="240"/>
      <c r="I11" s="240"/>
      <c r="J11" s="240"/>
      <c r="K11" s="240"/>
      <c r="L11" s="240" t="s">
        <v>6</v>
      </c>
      <c r="M11" s="240"/>
      <c r="N11" s="240"/>
      <c r="O11" s="240"/>
      <c r="P11" s="241" t="s">
        <v>14</v>
      </c>
      <c r="Q11" s="7"/>
    </row>
    <row r="12" spans="1:17" ht="78.75" customHeight="1" x14ac:dyDescent="0.25">
      <c r="A12" s="255"/>
      <c r="B12" s="256"/>
      <c r="C12" s="256"/>
      <c r="D12" s="256"/>
      <c r="E12" s="256"/>
      <c r="F12" s="81" t="s">
        <v>100</v>
      </c>
      <c r="G12" s="81" t="s">
        <v>101</v>
      </c>
      <c r="H12" s="81" t="s">
        <v>12</v>
      </c>
      <c r="I12" s="81" t="s">
        <v>95</v>
      </c>
      <c r="J12" s="81" t="s">
        <v>102</v>
      </c>
      <c r="K12" s="82" t="s">
        <v>103</v>
      </c>
      <c r="L12" s="81" t="s">
        <v>104</v>
      </c>
      <c r="M12" s="81" t="s">
        <v>12</v>
      </c>
      <c r="N12" s="81" t="s">
        <v>95</v>
      </c>
      <c r="O12" s="81" t="s">
        <v>102</v>
      </c>
      <c r="P12" s="242"/>
    </row>
    <row r="13" spans="1:17" ht="13.8" thickBot="1" x14ac:dyDescent="0.3">
      <c r="A13" s="88">
        <v>1</v>
      </c>
      <c r="B13" s="89">
        <v>2</v>
      </c>
      <c r="C13" s="89">
        <v>3</v>
      </c>
      <c r="D13" s="89">
        <v>4</v>
      </c>
      <c r="E13" s="89">
        <v>5</v>
      </c>
      <c r="F13" s="89">
        <v>6</v>
      </c>
      <c r="G13" s="89">
        <v>7</v>
      </c>
      <c r="H13" s="89">
        <v>8</v>
      </c>
      <c r="I13" s="89">
        <v>9</v>
      </c>
      <c r="J13" s="89">
        <v>10</v>
      </c>
      <c r="K13" s="89">
        <v>11</v>
      </c>
      <c r="L13" s="89">
        <v>12</v>
      </c>
      <c r="M13" s="89">
        <v>13</v>
      </c>
      <c r="N13" s="89">
        <v>14</v>
      </c>
      <c r="O13" s="89">
        <v>15</v>
      </c>
      <c r="P13" s="90">
        <v>16</v>
      </c>
    </row>
    <row r="14" spans="1:17" s="102" customFormat="1" x14ac:dyDescent="0.25">
      <c r="A14" s="95"/>
      <c r="B14" s="96"/>
      <c r="C14" s="97" t="s">
        <v>15</v>
      </c>
      <c r="D14" s="96"/>
      <c r="E14" s="96"/>
      <c r="F14" s="98"/>
      <c r="G14" s="98"/>
      <c r="H14" s="98"/>
      <c r="I14" s="98"/>
      <c r="J14" s="98"/>
      <c r="K14" s="99"/>
      <c r="L14" s="100"/>
      <c r="M14" s="100"/>
      <c r="N14" s="100"/>
      <c r="O14" s="100"/>
      <c r="P14" s="101"/>
    </row>
    <row r="15" spans="1:17" s="102" customFormat="1" ht="34.200000000000003" x14ac:dyDescent="0.25">
      <c r="A15" s="103">
        <v>1</v>
      </c>
      <c r="B15" s="104"/>
      <c r="C15" s="105" t="s">
        <v>16</v>
      </c>
      <c r="D15" s="104" t="s">
        <v>17</v>
      </c>
      <c r="E15" s="104">
        <v>1</v>
      </c>
      <c r="F15" s="106"/>
      <c r="G15" s="106"/>
      <c r="H15" s="107"/>
      <c r="I15" s="106"/>
      <c r="J15" s="106"/>
      <c r="K15" s="108"/>
      <c r="L15" s="107"/>
      <c r="M15" s="107"/>
      <c r="N15" s="107"/>
      <c r="O15" s="107"/>
      <c r="P15" s="109"/>
    </row>
    <row r="16" spans="1:17" s="102" customFormat="1" x14ac:dyDescent="0.25">
      <c r="A16" s="103"/>
      <c r="B16" s="104"/>
      <c r="C16" s="110" t="s">
        <v>18</v>
      </c>
      <c r="D16" s="104"/>
      <c r="E16" s="104"/>
      <c r="F16" s="106"/>
      <c r="G16" s="106"/>
      <c r="H16" s="106"/>
      <c r="I16" s="106"/>
      <c r="J16" s="106"/>
      <c r="K16" s="108"/>
      <c r="L16" s="107"/>
      <c r="M16" s="107"/>
      <c r="N16" s="107"/>
      <c r="O16" s="107"/>
      <c r="P16" s="111"/>
    </row>
    <row r="17" spans="1:16" s="102" customFormat="1" ht="50.4" customHeight="1" x14ac:dyDescent="0.25">
      <c r="A17" s="103">
        <v>2</v>
      </c>
      <c r="B17" s="104"/>
      <c r="C17" s="105" t="s">
        <v>109</v>
      </c>
      <c r="D17" s="104" t="s">
        <v>17</v>
      </c>
      <c r="E17" s="104">
        <v>1</v>
      </c>
      <c r="F17" s="106"/>
      <c r="G17" s="106"/>
      <c r="H17" s="107"/>
      <c r="I17" s="106"/>
      <c r="J17" s="106"/>
      <c r="K17" s="108"/>
      <c r="L17" s="107"/>
      <c r="M17" s="107"/>
      <c r="N17" s="107"/>
      <c r="O17" s="107"/>
      <c r="P17" s="109"/>
    </row>
    <row r="18" spans="1:16" s="102" customFormat="1" ht="22.8" x14ac:dyDescent="0.25">
      <c r="A18" s="103">
        <v>3</v>
      </c>
      <c r="B18" s="104"/>
      <c r="C18" s="105" t="s">
        <v>110</v>
      </c>
      <c r="D18" s="104" t="s">
        <v>17</v>
      </c>
      <c r="E18" s="104">
        <v>1</v>
      </c>
      <c r="F18" s="106"/>
      <c r="G18" s="106"/>
      <c r="H18" s="107"/>
      <c r="I18" s="106"/>
      <c r="J18" s="106"/>
      <c r="K18" s="108"/>
      <c r="L18" s="107"/>
      <c r="M18" s="107"/>
      <c r="N18" s="107"/>
      <c r="O18" s="107"/>
      <c r="P18" s="109"/>
    </row>
    <row r="19" spans="1:16" s="102" customFormat="1" x14ac:dyDescent="0.25">
      <c r="A19" s="103" t="s">
        <v>19</v>
      </c>
      <c r="B19" s="104"/>
      <c r="C19" s="105" t="s">
        <v>63</v>
      </c>
      <c r="D19" s="104" t="s">
        <v>36</v>
      </c>
      <c r="E19" s="116">
        <v>10</v>
      </c>
      <c r="F19" s="106"/>
      <c r="G19" s="106"/>
      <c r="H19" s="107"/>
      <c r="I19" s="106"/>
      <c r="J19" s="106"/>
      <c r="K19" s="108"/>
      <c r="L19" s="107"/>
      <c r="M19" s="107"/>
      <c r="N19" s="107"/>
      <c r="O19" s="107"/>
      <c r="P19" s="109"/>
    </row>
    <row r="20" spans="1:16" s="102" customFormat="1" x14ac:dyDescent="0.25">
      <c r="A20" s="103" t="s">
        <v>21</v>
      </c>
      <c r="B20" s="104"/>
      <c r="C20" s="105" t="s">
        <v>67</v>
      </c>
      <c r="D20" s="104" t="s">
        <v>36</v>
      </c>
      <c r="E20" s="116">
        <v>5</v>
      </c>
      <c r="F20" s="106"/>
      <c r="G20" s="106"/>
      <c r="H20" s="107"/>
      <c r="I20" s="106"/>
      <c r="J20" s="106"/>
      <c r="K20" s="108"/>
      <c r="L20" s="107"/>
      <c r="M20" s="107"/>
      <c r="N20" s="107"/>
      <c r="O20" s="107"/>
      <c r="P20" s="109"/>
    </row>
    <row r="21" spans="1:16" s="102" customFormat="1" x14ac:dyDescent="0.25">
      <c r="A21" s="103" t="s">
        <v>22</v>
      </c>
      <c r="B21" s="104"/>
      <c r="C21" s="105" t="s">
        <v>64</v>
      </c>
      <c r="D21" s="104" t="s">
        <v>36</v>
      </c>
      <c r="E21" s="116">
        <v>7</v>
      </c>
      <c r="F21" s="106"/>
      <c r="G21" s="106"/>
      <c r="H21" s="107"/>
      <c r="I21" s="106"/>
      <c r="J21" s="106"/>
      <c r="K21" s="108"/>
      <c r="L21" s="107"/>
      <c r="M21" s="107"/>
      <c r="N21" s="107"/>
      <c r="O21" s="107"/>
      <c r="P21" s="109"/>
    </row>
    <row r="22" spans="1:16" s="102" customFormat="1" x14ac:dyDescent="0.25">
      <c r="A22" s="103" t="s">
        <v>24</v>
      </c>
      <c r="B22" s="104"/>
      <c r="C22" s="105" t="s">
        <v>20</v>
      </c>
      <c r="D22" s="104" t="s">
        <v>36</v>
      </c>
      <c r="E22" s="116">
        <v>11</v>
      </c>
      <c r="F22" s="106"/>
      <c r="G22" s="106"/>
      <c r="H22" s="107"/>
      <c r="I22" s="106"/>
      <c r="J22" s="106"/>
      <c r="K22" s="108"/>
      <c r="L22" s="107"/>
      <c r="M22" s="107"/>
      <c r="N22" s="107"/>
      <c r="O22" s="107"/>
      <c r="P22" s="109"/>
    </row>
    <row r="23" spans="1:16" s="102" customFormat="1" ht="22.8" x14ac:dyDescent="0.25">
      <c r="A23" s="103" t="s">
        <v>25</v>
      </c>
      <c r="B23" s="104"/>
      <c r="C23" s="105" t="s">
        <v>66</v>
      </c>
      <c r="D23" s="104" t="s">
        <v>36</v>
      </c>
      <c r="E23" s="116">
        <v>20</v>
      </c>
      <c r="F23" s="106"/>
      <c r="G23" s="106"/>
      <c r="H23" s="107"/>
      <c r="I23" s="106"/>
      <c r="J23" s="106"/>
      <c r="K23" s="108"/>
      <c r="L23" s="107"/>
      <c r="M23" s="107"/>
      <c r="N23" s="107"/>
      <c r="O23" s="107"/>
      <c r="P23" s="109"/>
    </row>
    <row r="24" spans="1:16" s="102" customFormat="1" x14ac:dyDescent="0.25">
      <c r="A24" s="103" t="s">
        <v>26</v>
      </c>
      <c r="B24" s="104"/>
      <c r="C24" s="105" t="s">
        <v>65</v>
      </c>
      <c r="D24" s="104" t="s">
        <v>36</v>
      </c>
      <c r="E24" s="116">
        <v>20</v>
      </c>
      <c r="F24" s="106"/>
      <c r="G24" s="106"/>
      <c r="H24" s="107"/>
      <c r="I24" s="106"/>
      <c r="J24" s="106"/>
      <c r="K24" s="108"/>
      <c r="L24" s="107"/>
      <c r="M24" s="107"/>
      <c r="N24" s="107"/>
      <c r="O24" s="107"/>
      <c r="P24" s="109"/>
    </row>
    <row r="25" spans="1:16" s="102" customFormat="1" x14ac:dyDescent="0.25">
      <c r="A25" s="103" t="s">
        <v>28</v>
      </c>
      <c r="B25" s="104"/>
      <c r="C25" s="105" t="s">
        <v>23</v>
      </c>
      <c r="D25" s="104" t="s">
        <v>36</v>
      </c>
      <c r="E25" s="116">
        <v>30</v>
      </c>
      <c r="F25" s="106"/>
      <c r="G25" s="106"/>
      <c r="H25" s="107"/>
      <c r="I25" s="106"/>
      <c r="J25" s="106"/>
      <c r="K25" s="108"/>
      <c r="L25" s="107"/>
      <c r="M25" s="107"/>
      <c r="N25" s="107"/>
      <c r="O25" s="107"/>
      <c r="P25" s="109"/>
    </row>
    <row r="26" spans="1:16" s="102" customFormat="1" x14ac:dyDescent="0.25">
      <c r="A26" s="103" t="s">
        <v>68</v>
      </c>
      <c r="B26" s="104"/>
      <c r="C26" s="105" t="s">
        <v>27</v>
      </c>
      <c r="D26" s="104" t="s">
        <v>17</v>
      </c>
      <c r="E26" s="116">
        <v>1</v>
      </c>
      <c r="F26" s="106"/>
      <c r="G26" s="106"/>
      <c r="H26" s="107"/>
      <c r="I26" s="106"/>
      <c r="J26" s="106"/>
      <c r="K26" s="108"/>
      <c r="L26" s="107"/>
      <c r="M26" s="107"/>
      <c r="N26" s="107"/>
      <c r="O26" s="107"/>
      <c r="P26" s="109"/>
    </row>
    <row r="27" spans="1:16" s="102" customFormat="1" x14ac:dyDescent="0.25">
      <c r="A27" s="103" t="s">
        <v>69</v>
      </c>
      <c r="B27" s="104"/>
      <c r="C27" s="105" t="s">
        <v>29</v>
      </c>
      <c r="D27" s="104" t="s">
        <v>17</v>
      </c>
      <c r="E27" s="116">
        <v>1</v>
      </c>
      <c r="F27" s="106"/>
      <c r="G27" s="106"/>
      <c r="H27" s="107"/>
      <c r="I27" s="106"/>
      <c r="J27" s="106"/>
      <c r="K27" s="108"/>
      <c r="L27" s="107"/>
      <c r="M27" s="107"/>
      <c r="N27" s="107"/>
      <c r="O27" s="107"/>
      <c r="P27" s="109"/>
    </row>
    <row r="28" spans="1:16" s="102" customFormat="1" x14ac:dyDescent="0.25">
      <c r="A28" s="103"/>
      <c r="B28" s="104"/>
      <c r="C28" s="110" t="s">
        <v>30</v>
      </c>
      <c r="D28" s="104"/>
      <c r="E28" s="104"/>
      <c r="F28" s="106"/>
      <c r="G28" s="106"/>
      <c r="H28" s="106"/>
      <c r="I28" s="106"/>
      <c r="J28" s="106"/>
      <c r="K28" s="108"/>
      <c r="L28" s="107"/>
      <c r="M28" s="107"/>
      <c r="N28" s="107"/>
      <c r="O28" s="107"/>
      <c r="P28" s="111"/>
    </row>
    <row r="29" spans="1:16" s="102" customFormat="1" ht="22.8" x14ac:dyDescent="0.25">
      <c r="A29" s="103">
        <v>4</v>
      </c>
      <c r="B29" s="104"/>
      <c r="C29" s="105" t="s">
        <v>111</v>
      </c>
      <c r="D29" s="104" t="s">
        <v>17</v>
      </c>
      <c r="E29" s="104">
        <v>1</v>
      </c>
      <c r="F29" s="106"/>
      <c r="G29" s="106"/>
      <c r="H29" s="107"/>
      <c r="I29" s="106"/>
      <c r="J29" s="106"/>
      <c r="K29" s="108"/>
      <c r="L29" s="107"/>
      <c r="M29" s="107"/>
      <c r="N29" s="107"/>
      <c r="O29" s="107"/>
      <c r="P29" s="109"/>
    </row>
    <row r="30" spans="1:16" s="102" customFormat="1" x14ac:dyDescent="0.25">
      <c r="A30" s="103">
        <v>5</v>
      </c>
      <c r="B30" s="104"/>
      <c r="C30" s="105" t="s">
        <v>60</v>
      </c>
      <c r="D30" s="104" t="s">
        <v>17</v>
      </c>
      <c r="E30" s="104">
        <v>1</v>
      </c>
      <c r="F30" s="106"/>
      <c r="G30" s="106"/>
      <c r="H30" s="107"/>
      <c r="I30" s="106"/>
      <c r="J30" s="106"/>
      <c r="K30" s="108"/>
      <c r="L30" s="107"/>
      <c r="M30" s="107"/>
      <c r="N30" s="107"/>
      <c r="O30" s="107"/>
      <c r="P30" s="109"/>
    </row>
    <row r="31" spans="1:16" s="102" customFormat="1" x14ac:dyDescent="0.25">
      <c r="A31" s="103">
        <v>6</v>
      </c>
      <c r="B31" s="104"/>
      <c r="C31" s="105" t="s">
        <v>31</v>
      </c>
      <c r="D31" s="104" t="s">
        <v>32</v>
      </c>
      <c r="E31" s="104">
        <v>16</v>
      </c>
      <c r="F31" s="106"/>
      <c r="G31" s="106"/>
      <c r="H31" s="107"/>
      <c r="I31" s="106"/>
      <c r="J31" s="106"/>
      <c r="K31" s="108"/>
      <c r="L31" s="107"/>
      <c r="M31" s="107"/>
      <c r="N31" s="107"/>
      <c r="O31" s="107"/>
      <c r="P31" s="109"/>
    </row>
    <row r="32" spans="1:16" s="102" customFormat="1" x14ac:dyDescent="0.25">
      <c r="A32" s="103">
        <v>7</v>
      </c>
      <c r="B32" s="104"/>
      <c r="C32" s="105" t="s">
        <v>33</v>
      </c>
      <c r="D32" s="104" t="s">
        <v>17</v>
      </c>
      <c r="E32" s="104">
        <v>1</v>
      </c>
      <c r="F32" s="106"/>
      <c r="G32" s="106"/>
      <c r="H32" s="107"/>
      <c r="I32" s="106"/>
      <c r="J32" s="106"/>
      <c r="K32" s="108"/>
      <c r="L32" s="107"/>
      <c r="M32" s="107"/>
      <c r="N32" s="107"/>
      <c r="O32" s="107"/>
      <c r="P32" s="109"/>
    </row>
    <row r="33" spans="1:16" s="102" customFormat="1" x14ac:dyDescent="0.25">
      <c r="A33" s="103"/>
      <c r="B33" s="104"/>
      <c r="C33" s="110" t="s">
        <v>34</v>
      </c>
      <c r="D33" s="104"/>
      <c r="E33" s="104"/>
      <c r="F33" s="106"/>
      <c r="G33" s="106"/>
      <c r="H33" s="106"/>
      <c r="I33" s="106"/>
      <c r="J33" s="106"/>
      <c r="K33" s="108"/>
      <c r="L33" s="107"/>
      <c r="M33" s="107"/>
      <c r="N33" s="107"/>
      <c r="O33" s="107"/>
      <c r="P33" s="111"/>
    </row>
    <row r="34" spans="1:16" s="102" customFormat="1" ht="22.8" x14ac:dyDescent="0.25">
      <c r="A34" s="103"/>
      <c r="B34" s="104"/>
      <c r="C34" s="105" t="s">
        <v>35</v>
      </c>
      <c r="D34" s="104"/>
      <c r="E34" s="104"/>
      <c r="F34" s="106"/>
      <c r="G34" s="106"/>
      <c r="H34" s="107"/>
      <c r="I34" s="106"/>
      <c r="J34" s="106"/>
      <c r="K34" s="108"/>
      <c r="L34" s="107"/>
      <c r="M34" s="107"/>
      <c r="N34" s="107"/>
      <c r="O34" s="107"/>
      <c r="P34" s="109"/>
    </row>
    <row r="35" spans="1:16" s="102" customFormat="1" x14ac:dyDescent="0.25">
      <c r="A35" s="103">
        <v>8</v>
      </c>
      <c r="B35" s="104"/>
      <c r="C35" s="105" t="s">
        <v>112</v>
      </c>
      <c r="D35" s="104" t="s">
        <v>36</v>
      </c>
      <c r="E35" s="104">
        <v>8.5</v>
      </c>
      <c r="F35" s="106"/>
      <c r="G35" s="106"/>
      <c r="H35" s="107"/>
      <c r="I35" s="106"/>
      <c r="J35" s="106"/>
      <c r="K35" s="108"/>
      <c r="L35" s="107"/>
      <c r="M35" s="107"/>
      <c r="N35" s="107"/>
      <c r="O35" s="107"/>
      <c r="P35" s="109"/>
    </row>
    <row r="36" spans="1:16" s="102" customFormat="1" ht="22.8" x14ac:dyDescent="0.25">
      <c r="A36" s="117">
        <f>A35+1</f>
        <v>9</v>
      </c>
      <c r="B36" s="104"/>
      <c r="C36" s="118" t="s">
        <v>113</v>
      </c>
      <c r="D36" s="116" t="s">
        <v>32</v>
      </c>
      <c r="E36" s="116">
        <v>1</v>
      </c>
      <c r="F36" s="106"/>
      <c r="G36" s="106"/>
      <c r="H36" s="107"/>
      <c r="I36" s="106"/>
      <c r="J36" s="106"/>
      <c r="K36" s="108"/>
      <c r="L36" s="107"/>
      <c r="M36" s="107"/>
      <c r="N36" s="107"/>
      <c r="O36" s="107"/>
      <c r="P36" s="109"/>
    </row>
    <row r="37" spans="1:16" s="102" customFormat="1" ht="22.8" x14ac:dyDescent="0.25">
      <c r="A37" s="117">
        <f t="shared" ref="A37:A53" si="0">A36+1</f>
        <v>10</v>
      </c>
      <c r="B37" s="104"/>
      <c r="C37" s="118" t="s">
        <v>114</v>
      </c>
      <c r="D37" s="116" t="s">
        <v>32</v>
      </c>
      <c r="E37" s="116">
        <v>1</v>
      </c>
      <c r="F37" s="106"/>
      <c r="G37" s="106"/>
      <c r="H37" s="107"/>
      <c r="I37" s="106"/>
      <c r="J37" s="106"/>
      <c r="K37" s="108"/>
      <c r="L37" s="107"/>
      <c r="M37" s="107"/>
      <c r="N37" s="107"/>
      <c r="O37" s="107"/>
      <c r="P37" s="109"/>
    </row>
    <row r="38" spans="1:16" s="102" customFormat="1" x14ac:dyDescent="0.25">
      <c r="A38" s="117">
        <f t="shared" si="0"/>
        <v>11</v>
      </c>
      <c r="B38" s="104"/>
      <c r="C38" s="118" t="s">
        <v>37</v>
      </c>
      <c r="D38" s="116" t="s">
        <v>32</v>
      </c>
      <c r="E38" s="116">
        <v>1</v>
      </c>
      <c r="F38" s="106"/>
      <c r="G38" s="106"/>
      <c r="H38" s="107"/>
      <c r="I38" s="106"/>
      <c r="J38" s="106"/>
      <c r="K38" s="108"/>
      <c r="L38" s="107"/>
      <c r="M38" s="107"/>
      <c r="N38" s="107"/>
      <c r="O38" s="107"/>
      <c r="P38" s="109"/>
    </row>
    <row r="39" spans="1:16" s="102" customFormat="1" ht="23.4" x14ac:dyDescent="0.25">
      <c r="A39" s="117">
        <f>A38+1</f>
        <v>12</v>
      </c>
      <c r="B39" s="104"/>
      <c r="C39" s="119" t="s">
        <v>38</v>
      </c>
      <c r="D39" s="116" t="s">
        <v>32</v>
      </c>
      <c r="E39" s="116">
        <v>1</v>
      </c>
      <c r="F39" s="106"/>
      <c r="G39" s="106"/>
      <c r="H39" s="107"/>
      <c r="I39" s="106"/>
      <c r="J39" s="106"/>
      <c r="K39" s="108"/>
      <c r="L39" s="107"/>
      <c r="M39" s="107"/>
      <c r="N39" s="107"/>
      <c r="O39" s="107"/>
      <c r="P39" s="109"/>
    </row>
    <row r="40" spans="1:16" s="102" customFormat="1" x14ac:dyDescent="0.25">
      <c r="A40" s="117">
        <f t="shared" si="0"/>
        <v>13</v>
      </c>
      <c r="B40" s="104"/>
      <c r="C40" s="118" t="s">
        <v>39</v>
      </c>
      <c r="D40" s="116" t="s">
        <v>32</v>
      </c>
      <c r="E40" s="116">
        <v>1</v>
      </c>
      <c r="F40" s="106"/>
      <c r="G40" s="106"/>
      <c r="H40" s="107"/>
      <c r="I40" s="106"/>
      <c r="J40" s="106"/>
      <c r="K40" s="108"/>
      <c r="L40" s="107"/>
      <c r="M40" s="107"/>
      <c r="N40" s="107"/>
      <c r="O40" s="107"/>
      <c r="P40" s="109"/>
    </row>
    <row r="41" spans="1:16" s="102" customFormat="1" x14ac:dyDescent="0.25">
      <c r="A41" s="117">
        <f t="shared" si="0"/>
        <v>14</v>
      </c>
      <c r="B41" s="104"/>
      <c r="C41" s="118" t="s">
        <v>40</v>
      </c>
      <c r="D41" s="116" t="s">
        <v>32</v>
      </c>
      <c r="E41" s="116">
        <v>1</v>
      </c>
      <c r="F41" s="106"/>
      <c r="G41" s="106"/>
      <c r="H41" s="107"/>
      <c r="I41" s="106"/>
      <c r="J41" s="106"/>
      <c r="K41" s="108"/>
      <c r="L41" s="107"/>
      <c r="M41" s="107"/>
      <c r="N41" s="107"/>
      <c r="O41" s="107"/>
      <c r="P41" s="109"/>
    </row>
    <row r="42" spans="1:16" s="102" customFormat="1" x14ac:dyDescent="0.25">
      <c r="A42" s="117">
        <f t="shared" si="0"/>
        <v>15</v>
      </c>
      <c r="B42" s="104"/>
      <c r="C42" s="118" t="s">
        <v>41</v>
      </c>
      <c r="D42" s="116" t="s">
        <v>42</v>
      </c>
      <c r="E42" s="120">
        <v>39.099999999999994</v>
      </c>
      <c r="F42" s="106"/>
      <c r="G42" s="106"/>
      <c r="H42" s="107"/>
      <c r="I42" s="106"/>
      <c r="J42" s="106"/>
      <c r="K42" s="108"/>
      <c r="L42" s="107"/>
      <c r="M42" s="107"/>
      <c r="N42" s="107"/>
      <c r="O42" s="107"/>
      <c r="P42" s="109"/>
    </row>
    <row r="43" spans="1:16" s="102" customFormat="1" ht="22.8" x14ac:dyDescent="0.25">
      <c r="A43" s="117">
        <f t="shared" si="0"/>
        <v>16</v>
      </c>
      <c r="B43" s="104"/>
      <c r="C43" s="118" t="s">
        <v>43</v>
      </c>
      <c r="D43" s="116" t="s">
        <v>42</v>
      </c>
      <c r="E43" s="120">
        <v>5.2047922499999997</v>
      </c>
      <c r="F43" s="106"/>
      <c r="G43" s="106"/>
      <c r="H43" s="107"/>
      <c r="I43" s="106"/>
      <c r="J43" s="106"/>
      <c r="K43" s="108"/>
      <c r="L43" s="107"/>
      <c r="M43" s="107"/>
      <c r="N43" s="107"/>
      <c r="O43" s="107"/>
      <c r="P43" s="109"/>
    </row>
    <row r="44" spans="1:16" s="102" customFormat="1" ht="22.8" x14ac:dyDescent="0.25">
      <c r="A44" s="117">
        <f t="shared" si="0"/>
        <v>17</v>
      </c>
      <c r="B44" s="104"/>
      <c r="C44" s="118" t="s">
        <v>44</v>
      </c>
      <c r="D44" s="116" t="s">
        <v>42</v>
      </c>
      <c r="E44" s="120">
        <v>33.895207749999997</v>
      </c>
      <c r="F44" s="106"/>
      <c r="G44" s="106"/>
      <c r="H44" s="107"/>
      <c r="I44" s="106"/>
      <c r="J44" s="106"/>
      <c r="K44" s="108"/>
      <c r="L44" s="107"/>
      <c r="M44" s="107"/>
      <c r="N44" s="107"/>
      <c r="O44" s="107"/>
      <c r="P44" s="109"/>
    </row>
    <row r="45" spans="1:16" s="102" customFormat="1" x14ac:dyDescent="0.25">
      <c r="A45" s="117">
        <f t="shared" si="0"/>
        <v>18</v>
      </c>
      <c r="B45" s="104"/>
      <c r="C45" s="118" t="s">
        <v>45</v>
      </c>
      <c r="D45" s="116" t="s">
        <v>36</v>
      </c>
      <c r="E45" s="116">
        <v>8.5</v>
      </c>
      <c r="F45" s="106"/>
      <c r="G45" s="106"/>
      <c r="H45" s="107"/>
      <c r="I45" s="106"/>
      <c r="J45" s="106"/>
      <c r="K45" s="108"/>
      <c r="L45" s="107"/>
      <c r="M45" s="107"/>
      <c r="N45" s="107"/>
      <c r="O45" s="107"/>
      <c r="P45" s="109"/>
    </row>
    <row r="46" spans="1:16" s="102" customFormat="1" ht="34.200000000000003" x14ac:dyDescent="0.25">
      <c r="A46" s="103"/>
      <c r="B46" s="104"/>
      <c r="C46" s="110" t="s">
        <v>128</v>
      </c>
      <c r="D46" s="104"/>
      <c r="E46" s="104"/>
      <c r="F46" s="106"/>
      <c r="G46" s="106"/>
      <c r="H46" s="106"/>
      <c r="I46" s="106"/>
      <c r="J46" s="106"/>
      <c r="K46" s="108"/>
      <c r="L46" s="107"/>
      <c r="M46" s="107"/>
      <c r="N46" s="107"/>
      <c r="O46" s="107"/>
      <c r="P46" s="111"/>
    </row>
    <row r="47" spans="1:16" s="102" customFormat="1" ht="22.8" x14ac:dyDescent="0.25">
      <c r="A47" s="117">
        <f>A45+1</f>
        <v>19</v>
      </c>
      <c r="B47" s="104"/>
      <c r="C47" s="118" t="s">
        <v>116</v>
      </c>
      <c r="D47" s="104" t="s">
        <v>32</v>
      </c>
      <c r="E47" s="104">
        <v>1</v>
      </c>
      <c r="F47" s="106"/>
      <c r="G47" s="106"/>
      <c r="H47" s="107"/>
      <c r="I47" s="106"/>
      <c r="J47" s="106"/>
      <c r="K47" s="108"/>
      <c r="L47" s="107"/>
      <c r="M47" s="107"/>
      <c r="N47" s="107"/>
      <c r="O47" s="107"/>
      <c r="P47" s="109"/>
    </row>
    <row r="48" spans="1:16" s="102" customFormat="1" ht="22.8" x14ac:dyDescent="0.25">
      <c r="A48" s="117">
        <f t="shared" si="0"/>
        <v>20</v>
      </c>
      <c r="B48" s="104"/>
      <c r="C48" s="118" t="s">
        <v>117</v>
      </c>
      <c r="D48" s="104" t="s">
        <v>32</v>
      </c>
      <c r="E48" s="104">
        <v>1</v>
      </c>
      <c r="F48" s="106"/>
      <c r="G48" s="106"/>
      <c r="H48" s="107"/>
      <c r="I48" s="106"/>
      <c r="J48" s="106"/>
      <c r="K48" s="108"/>
      <c r="L48" s="107"/>
      <c r="M48" s="107"/>
      <c r="N48" s="107"/>
      <c r="O48" s="107"/>
      <c r="P48" s="109"/>
    </row>
    <row r="49" spans="1:16" s="102" customFormat="1" ht="22.8" x14ac:dyDescent="0.25">
      <c r="A49" s="117">
        <f t="shared" si="0"/>
        <v>21</v>
      </c>
      <c r="B49" s="104"/>
      <c r="C49" s="118" t="s">
        <v>118</v>
      </c>
      <c r="D49" s="104" t="s">
        <v>32</v>
      </c>
      <c r="E49" s="104">
        <v>1</v>
      </c>
      <c r="F49" s="106"/>
      <c r="G49" s="106"/>
      <c r="H49" s="107"/>
      <c r="I49" s="106"/>
      <c r="J49" s="106"/>
      <c r="K49" s="108"/>
      <c r="L49" s="107"/>
      <c r="M49" s="107"/>
      <c r="N49" s="107"/>
      <c r="O49" s="107"/>
      <c r="P49" s="109"/>
    </row>
    <row r="50" spans="1:16" s="102" customFormat="1" ht="22.8" x14ac:dyDescent="0.25">
      <c r="A50" s="117">
        <f t="shared" si="0"/>
        <v>22</v>
      </c>
      <c r="B50" s="104"/>
      <c r="C50" s="118" t="s">
        <v>119</v>
      </c>
      <c r="D50" s="104" t="s">
        <v>32</v>
      </c>
      <c r="E50" s="104">
        <v>1</v>
      </c>
      <c r="F50" s="106"/>
      <c r="G50" s="106"/>
      <c r="H50" s="107"/>
      <c r="I50" s="106"/>
      <c r="J50" s="106"/>
      <c r="K50" s="108"/>
      <c r="L50" s="107"/>
      <c r="M50" s="107"/>
      <c r="N50" s="107"/>
      <c r="O50" s="107"/>
      <c r="P50" s="109"/>
    </row>
    <row r="51" spans="1:16" s="102" customFormat="1" x14ac:dyDescent="0.25">
      <c r="A51" s="117">
        <f t="shared" si="0"/>
        <v>23</v>
      </c>
      <c r="B51" s="104"/>
      <c r="C51" s="118" t="s">
        <v>46</v>
      </c>
      <c r="D51" s="104" t="s">
        <v>32</v>
      </c>
      <c r="E51" s="104">
        <v>1</v>
      </c>
      <c r="F51" s="106"/>
      <c r="G51" s="106"/>
      <c r="H51" s="107"/>
      <c r="I51" s="106"/>
      <c r="J51" s="106"/>
      <c r="K51" s="108"/>
      <c r="L51" s="107"/>
      <c r="M51" s="107"/>
      <c r="N51" s="107"/>
      <c r="O51" s="107"/>
      <c r="P51" s="109"/>
    </row>
    <row r="52" spans="1:16" s="102" customFormat="1" x14ac:dyDescent="0.25">
      <c r="A52" s="117">
        <f t="shared" si="0"/>
        <v>24</v>
      </c>
      <c r="B52" s="104"/>
      <c r="C52" s="118" t="s">
        <v>47</v>
      </c>
      <c r="D52" s="104" t="s">
        <v>32</v>
      </c>
      <c r="E52" s="104">
        <v>1</v>
      </c>
      <c r="F52" s="106"/>
      <c r="G52" s="106"/>
      <c r="H52" s="107"/>
      <c r="I52" s="106"/>
      <c r="J52" s="106"/>
      <c r="K52" s="108"/>
      <c r="L52" s="107"/>
      <c r="M52" s="107"/>
      <c r="N52" s="107"/>
      <c r="O52" s="107"/>
      <c r="P52" s="109"/>
    </row>
    <row r="53" spans="1:16" s="102" customFormat="1" x14ac:dyDescent="0.25">
      <c r="A53" s="117">
        <f t="shared" si="0"/>
        <v>25</v>
      </c>
      <c r="B53" s="104"/>
      <c r="C53" s="118" t="s">
        <v>120</v>
      </c>
      <c r="D53" s="104" t="s">
        <v>32</v>
      </c>
      <c r="E53" s="104">
        <v>1</v>
      </c>
      <c r="F53" s="106"/>
      <c r="G53" s="106"/>
      <c r="H53" s="107"/>
      <c r="I53" s="106"/>
      <c r="J53" s="106"/>
      <c r="K53" s="108"/>
      <c r="L53" s="107"/>
      <c r="M53" s="107"/>
      <c r="N53" s="107"/>
      <c r="O53" s="107"/>
      <c r="P53" s="109"/>
    </row>
    <row r="54" spans="1:16" s="102" customFormat="1" x14ac:dyDescent="0.25">
      <c r="A54" s="103"/>
      <c r="B54" s="104"/>
      <c r="C54" s="110" t="s">
        <v>48</v>
      </c>
      <c r="D54" s="104"/>
      <c r="E54" s="104"/>
      <c r="F54" s="106"/>
      <c r="G54" s="106"/>
      <c r="H54" s="106"/>
      <c r="I54" s="106"/>
      <c r="J54" s="106"/>
      <c r="K54" s="108"/>
      <c r="L54" s="107"/>
      <c r="M54" s="107"/>
      <c r="N54" s="107"/>
      <c r="O54" s="107"/>
      <c r="P54" s="111"/>
    </row>
    <row r="55" spans="1:16" s="102" customFormat="1" x14ac:dyDescent="0.25">
      <c r="A55" s="117">
        <f>A53+1</f>
        <v>26</v>
      </c>
      <c r="B55" s="104"/>
      <c r="C55" s="118" t="s">
        <v>121</v>
      </c>
      <c r="D55" s="104" t="s">
        <v>49</v>
      </c>
      <c r="E55" s="104">
        <v>1</v>
      </c>
      <c r="F55" s="106"/>
      <c r="G55" s="106"/>
      <c r="H55" s="107"/>
      <c r="I55" s="106"/>
      <c r="J55" s="106"/>
      <c r="K55" s="108"/>
      <c r="L55" s="107"/>
      <c r="M55" s="107"/>
      <c r="N55" s="107"/>
      <c r="O55" s="107"/>
      <c r="P55" s="109"/>
    </row>
    <row r="56" spans="1:16" s="102" customFormat="1" ht="34.200000000000003" x14ac:dyDescent="0.25">
      <c r="A56" s="117">
        <f t="shared" ref="A56:A58" si="1">A55+1</f>
        <v>27</v>
      </c>
      <c r="B56" s="104"/>
      <c r="C56" s="118" t="s">
        <v>50</v>
      </c>
      <c r="D56" s="104" t="s">
        <v>32</v>
      </c>
      <c r="E56" s="104">
        <v>1</v>
      </c>
      <c r="F56" s="106"/>
      <c r="G56" s="106"/>
      <c r="H56" s="107"/>
      <c r="I56" s="106"/>
      <c r="J56" s="106"/>
      <c r="K56" s="108"/>
      <c r="L56" s="107"/>
      <c r="M56" s="107"/>
      <c r="N56" s="107"/>
      <c r="O56" s="107"/>
      <c r="P56" s="109"/>
    </row>
    <row r="57" spans="1:16" s="102" customFormat="1" ht="22.8" x14ac:dyDescent="0.25">
      <c r="A57" s="117">
        <f t="shared" si="1"/>
        <v>28</v>
      </c>
      <c r="B57" s="104"/>
      <c r="C57" s="118" t="s">
        <v>51</v>
      </c>
      <c r="D57" s="104" t="s">
        <v>32</v>
      </c>
      <c r="E57" s="104">
        <v>1</v>
      </c>
      <c r="F57" s="106"/>
      <c r="G57" s="106"/>
      <c r="H57" s="107"/>
      <c r="I57" s="106"/>
      <c r="J57" s="106"/>
      <c r="K57" s="108"/>
      <c r="L57" s="107"/>
      <c r="M57" s="107"/>
      <c r="N57" s="107"/>
      <c r="O57" s="107"/>
      <c r="P57" s="109"/>
    </row>
    <row r="58" spans="1:16" s="102" customFormat="1" ht="22.8" x14ac:dyDescent="0.25">
      <c r="A58" s="117">
        <f t="shared" si="1"/>
        <v>29</v>
      </c>
      <c r="B58" s="104"/>
      <c r="C58" s="118" t="s">
        <v>52</v>
      </c>
      <c r="D58" s="104" t="s">
        <v>32</v>
      </c>
      <c r="E58" s="104">
        <v>1</v>
      </c>
      <c r="F58" s="106"/>
      <c r="G58" s="106"/>
      <c r="H58" s="107"/>
      <c r="I58" s="106"/>
      <c r="J58" s="106"/>
      <c r="K58" s="108"/>
      <c r="L58" s="107"/>
      <c r="M58" s="107"/>
      <c r="N58" s="107"/>
      <c r="O58" s="107"/>
      <c r="P58" s="109"/>
    </row>
    <row r="59" spans="1:16" s="102" customFormat="1" x14ac:dyDescent="0.25">
      <c r="A59" s="103"/>
      <c r="B59" s="104"/>
      <c r="C59" s="110" t="s">
        <v>53</v>
      </c>
      <c r="D59" s="104"/>
      <c r="E59" s="104"/>
      <c r="F59" s="106"/>
      <c r="G59" s="106"/>
      <c r="H59" s="106"/>
      <c r="I59" s="106"/>
      <c r="J59" s="106"/>
      <c r="K59" s="108"/>
      <c r="L59" s="107"/>
      <c r="M59" s="107"/>
      <c r="N59" s="107"/>
      <c r="O59" s="107"/>
      <c r="P59" s="111"/>
    </row>
    <row r="60" spans="1:16" s="102" customFormat="1" ht="22.8" x14ac:dyDescent="0.25">
      <c r="A60" s="117">
        <f>A58+1</f>
        <v>30</v>
      </c>
      <c r="B60" s="104"/>
      <c r="C60" s="105" t="s">
        <v>54</v>
      </c>
      <c r="D60" s="104" t="s">
        <v>36</v>
      </c>
      <c r="E60" s="116">
        <v>12</v>
      </c>
      <c r="F60" s="106"/>
      <c r="G60" s="106"/>
      <c r="H60" s="107"/>
      <c r="I60" s="106"/>
      <c r="J60" s="106"/>
      <c r="K60" s="108"/>
      <c r="L60" s="107"/>
      <c r="M60" s="107"/>
      <c r="N60" s="107"/>
      <c r="O60" s="107"/>
      <c r="P60" s="109"/>
    </row>
    <row r="61" spans="1:16" s="102" customFormat="1" ht="15.6" x14ac:dyDescent="0.25">
      <c r="A61" s="117">
        <f t="shared" ref="A61:A62" si="2">A60+1</f>
        <v>31</v>
      </c>
      <c r="B61" s="104"/>
      <c r="C61" s="105" t="s">
        <v>55</v>
      </c>
      <c r="D61" s="104" t="s">
        <v>61</v>
      </c>
      <c r="E61" s="116">
        <v>0.5</v>
      </c>
      <c r="F61" s="106"/>
      <c r="G61" s="106"/>
      <c r="H61" s="107"/>
      <c r="I61" s="106"/>
      <c r="J61" s="106"/>
      <c r="K61" s="108"/>
      <c r="L61" s="107"/>
      <c r="M61" s="107"/>
      <c r="N61" s="107"/>
      <c r="O61" s="107"/>
      <c r="P61" s="109"/>
    </row>
    <row r="62" spans="1:16" s="102" customFormat="1" ht="15.6" x14ac:dyDescent="0.25">
      <c r="A62" s="117">
        <f t="shared" si="2"/>
        <v>32</v>
      </c>
      <c r="B62" s="104"/>
      <c r="C62" s="118" t="s">
        <v>122</v>
      </c>
      <c r="D62" s="104" t="s">
        <v>61</v>
      </c>
      <c r="E62" s="116">
        <v>21.5</v>
      </c>
      <c r="F62" s="106"/>
      <c r="G62" s="106"/>
      <c r="H62" s="107"/>
      <c r="I62" s="106"/>
      <c r="J62" s="106"/>
      <c r="K62" s="108"/>
      <c r="L62" s="107"/>
      <c r="M62" s="107"/>
      <c r="N62" s="107"/>
      <c r="O62" s="107"/>
      <c r="P62" s="109"/>
    </row>
    <row r="63" spans="1:16" s="102" customFormat="1" x14ac:dyDescent="0.25">
      <c r="A63" s="103"/>
      <c r="B63" s="104"/>
      <c r="C63" s="110" t="s">
        <v>56</v>
      </c>
      <c r="D63" s="104"/>
      <c r="E63" s="104"/>
      <c r="F63" s="106"/>
      <c r="G63" s="106"/>
      <c r="H63" s="106"/>
      <c r="I63" s="106"/>
      <c r="J63" s="106"/>
      <c r="K63" s="108"/>
      <c r="L63" s="107"/>
      <c r="M63" s="107"/>
      <c r="N63" s="107"/>
      <c r="O63" s="107"/>
      <c r="P63" s="111"/>
    </row>
    <row r="64" spans="1:16" s="102" customFormat="1" x14ac:dyDescent="0.25">
      <c r="A64" s="117">
        <f>A62+1</f>
        <v>33</v>
      </c>
      <c r="B64" s="121"/>
      <c r="C64" s="118" t="s">
        <v>123</v>
      </c>
      <c r="D64" s="116" t="s">
        <v>57</v>
      </c>
      <c r="E64" s="122">
        <v>75</v>
      </c>
      <c r="F64" s="106"/>
      <c r="G64" s="106"/>
      <c r="H64" s="107"/>
      <c r="I64" s="106"/>
      <c r="J64" s="106"/>
      <c r="K64" s="108"/>
      <c r="L64" s="107"/>
      <c r="M64" s="107"/>
      <c r="N64" s="107"/>
      <c r="O64" s="107"/>
      <c r="P64" s="109"/>
    </row>
    <row r="65" spans="1:16" s="102" customFormat="1" x14ac:dyDescent="0.25">
      <c r="A65" s="117">
        <f>A64+1</f>
        <v>34</v>
      </c>
      <c r="B65" s="121"/>
      <c r="C65" s="118" t="s">
        <v>124</v>
      </c>
      <c r="D65" s="116" t="s">
        <v>42</v>
      </c>
      <c r="E65" s="122">
        <v>75</v>
      </c>
      <c r="F65" s="106"/>
      <c r="G65" s="106"/>
      <c r="H65" s="107"/>
      <c r="I65" s="106"/>
      <c r="J65" s="106"/>
      <c r="K65" s="108"/>
      <c r="L65" s="107"/>
      <c r="M65" s="107"/>
      <c r="N65" s="107"/>
      <c r="O65" s="107"/>
      <c r="P65" s="109"/>
    </row>
    <row r="66" spans="1:16" s="102" customFormat="1" ht="22.8" x14ac:dyDescent="0.25">
      <c r="A66" s="117">
        <f t="shared" ref="A66:A70" si="3">A65+1</f>
        <v>35</v>
      </c>
      <c r="B66" s="121"/>
      <c r="C66" s="118" t="s">
        <v>125</v>
      </c>
      <c r="D66" s="116" t="s">
        <v>57</v>
      </c>
      <c r="E66" s="122">
        <v>75</v>
      </c>
      <c r="F66" s="106"/>
      <c r="G66" s="106"/>
      <c r="H66" s="107"/>
      <c r="I66" s="106"/>
      <c r="J66" s="106"/>
      <c r="K66" s="108"/>
      <c r="L66" s="107"/>
      <c r="M66" s="107"/>
      <c r="N66" s="107"/>
      <c r="O66" s="107"/>
      <c r="P66" s="109"/>
    </row>
    <row r="67" spans="1:16" s="102" customFormat="1" x14ac:dyDescent="0.25">
      <c r="A67" s="117">
        <f t="shared" si="3"/>
        <v>36</v>
      </c>
      <c r="B67" s="121"/>
      <c r="C67" s="118" t="s">
        <v>126</v>
      </c>
      <c r="D67" s="116" t="s">
        <v>57</v>
      </c>
      <c r="E67" s="122">
        <v>160</v>
      </c>
      <c r="F67" s="106"/>
      <c r="G67" s="106"/>
      <c r="H67" s="107"/>
      <c r="I67" s="106"/>
      <c r="J67" s="106"/>
      <c r="K67" s="108"/>
      <c r="L67" s="107"/>
      <c r="M67" s="107"/>
      <c r="N67" s="107"/>
      <c r="O67" s="107"/>
      <c r="P67" s="109"/>
    </row>
    <row r="68" spans="1:16" s="102" customFormat="1" ht="22.2" customHeight="1" x14ac:dyDescent="0.25">
      <c r="A68" s="117">
        <f t="shared" si="3"/>
        <v>37</v>
      </c>
      <c r="B68" s="121"/>
      <c r="C68" s="118" t="s">
        <v>129</v>
      </c>
      <c r="D68" s="116" t="s">
        <v>57</v>
      </c>
      <c r="E68" s="122">
        <v>22</v>
      </c>
      <c r="F68" s="106"/>
      <c r="G68" s="106"/>
      <c r="H68" s="107"/>
      <c r="I68" s="106"/>
      <c r="J68" s="106"/>
      <c r="K68" s="108"/>
      <c r="L68" s="107"/>
      <c r="M68" s="107"/>
      <c r="N68" s="107"/>
      <c r="O68" s="107"/>
      <c r="P68" s="109"/>
    </row>
    <row r="69" spans="1:16" s="102" customFormat="1" x14ac:dyDescent="0.25">
      <c r="A69" s="117">
        <f t="shared" si="3"/>
        <v>38</v>
      </c>
      <c r="B69" s="121"/>
      <c r="C69" s="118" t="s">
        <v>58</v>
      </c>
      <c r="D69" s="116" t="s">
        <v>57</v>
      </c>
      <c r="E69" s="122">
        <v>35</v>
      </c>
      <c r="F69" s="106"/>
      <c r="G69" s="106"/>
      <c r="H69" s="107"/>
      <c r="I69" s="106"/>
      <c r="J69" s="106"/>
      <c r="K69" s="108"/>
      <c r="L69" s="107"/>
      <c r="M69" s="107"/>
      <c r="N69" s="107"/>
      <c r="O69" s="107"/>
      <c r="P69" s="109"/>
    </row>
    <row r="70" spans="1:16" s="102" customFormat="1" ht="13.8" thickBot="1" x14ac:dyDescent="0.3">
      <c r="A70" s="123">
        <f t="shared" si="3"/>
        <v>39</v>
      </c>
      <c r="B70" s="124"/>
      <c r="C70" s="125" t="s">
        <v>59</v>
      </c>
      <c r="D70" s="126" t="s">
        <v>17</v>
      </c>
      <c r="E70" s="126">
        <v>1</v>
      </c>
      <c r="F70" s="112"/>
      <c r="G70" s="112"/>
      <c r="H70" s="113"/>
      <c r="I70" s="112"/>
      <c r="J70" s="112"/>
      <c r="K70" s="114"/>
      <c r="L70" s="113"/>
      <c r="M70" s="113"/>
      <c r="N70" s="113"/>
      <c r="O70" s="113"/>
      <c r="P70" s="115"/>
    </row>
    <row r="71" spans="1:16" customFormat="1" ht="13.8" thickBot="1" x14ac:dyDescent="0.3">
      <c r="A71" s="248" t="s">
        <v>130</v>
      </c>
      <c r="B71" s="249"/>
      <c r="C71" s="249"/>
      <c r="D71" s="249"/>
      <c r="E71" s="249"/>
      <c r="F71" s="249"/>
      <c r="G71" s="249"/>
      <c r="H71" s="249"/>
      <c r="I71" s="249"/>
      <c r="J71" s="249"/>
      <c r="K71" s="85"/>
      <c r="L71" s="86">
        <f>SUM(L14:L70)</f>
        <v>0</v>
      </c>
      <c r="M71" s="86">
        <f>SUM(M14:M70)</f>
        <v>0</v>
      </c>
      <c r="N71" s="86">
        <f>SUM(N14:N70)</f>
        <v>0</v>
      </c>
      <c r="O71" s="86">
        <f>SUM(O14:O70)</f>
        <v>0</v>
      </c>
      <c r="P71" s="87">
        <f>O71+N71+M71</f>
        <v>0</v>
      </c>
    </row>
    <row r="72" spans="1:16" customFormat="1" x14ac:dyDescent="0.25">
      <c r="A72" s="12"/>
      <c r="B72" s="12"/>
      <c r="C72" s="12"/>
      <c r="D72" s="12"/>
      <c r="E72" s="12"/>
      <c r="F72" s="12"/>
      <c r="G72" s="12"/>
      <c r="H72" s="12"/>
      <c r="I72" s="12"/>
      <c r="J72" s="12"/>
      <c r="K72" s="12"/>
      <c r="L72" s="43"/>
      <c r="M72" s="43"/>
      <c r="N72" s="43"/>
      <c r="O72" s="43"/>
      <c r="P72" s="43"/>
    </row>
    <row r="75" spans="1:16" ht="78" customHeight="1" x14ac:dyDescent="0.25">
      <c r="A75" s="238" t="s">
        <v>132</v>
      </c>
      <c r="B75" s="239"/>
      <c r="C75" s="239"/>
      <c r="D75" s="239"/>
      <c r="E75" s="239"/>
      <c r="F75" s="239"/>
      <c r="G75" s="239"/>
      <c r="H75" s="239"/>
      <c r="I75" s="239"/>
      <c r="J75" s="239"/>
      <c r="K75" s="239"/>
      <c r="L75" s="239"/>
      <c r="M75" s="239"/>
      <c r="N75" s="239"/>
    </row>
  </sheetData>
  <mergeCells count="23">
    <mergeCell ref="L11:O11"/>
    <mergeCell ref="P11:P12"/>
    <mergeCell ref="B11:B12"/>
    <mergeCell ref="C11:C12"/>
    <mergeCell ref="D11:D12"/>
    <mergeCell ref="E11:E12"/>
    <mergeCell ref="F11:K11"/>
    <mergeCell ref="A75:N75"/>
    <mergeCell ref="M9:N9"/>
    <mergeCell ref="A1:P1"/>
    <mergeCell ref="A2:P2"/>
    <mergeCell ref="A3:P3"/>
    <mergeCell ref="A5:C5"/>
    <mergeCell ref="D5:K5"/>
    <mergeCell ref="A6:C6"/>
    <mergeCell ref="D6:K6"/>
    <mergeCell ref="A7:C7"/>
    <mergeCell ref="D7:K7"/>
    <mergeCell ref="A9:G9"/>
    <mergeCell ref="I9:L9"/>
    <mergeCell ref="A71:J71"/>
    <mergeCell ref="I10:P10"/>
    <mergeCell ref="A11:A12"/>
  </mergeCells>
  <pageMargins left="0.39370078740157483" right="0.35433070866141736" top="1.0236220472440944" bottom="0.39370078740157483" header="0.51181102362204722" footer="0.15748031496062992"/>
  <pageSetup paperSize="9" scale="82" firstPageNumber="6" orientation="landscape" useFirstPageNumber="1" horizontalDpi="4294967292" verticalDpi="4294967292" r:id="rId1"/>
  <headerFooter alignWithMargins="0">
    <oddHeader>&amp;C&amp;12LOKĀLĀ TĀME Nr. 1-1
&amp;"Arial,Bold"&amp;UURBUMS Nr.41A.</oddHeader>
  </headerFooter>
  <rowBreaks count="2" manualBreakCount="2">
    <brk id="32" max="15" man="1"/>
    <brk id="58"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E94C2-087A-42F3-B5AB-52D507ED1C36}">
  <dimension ref="A1:R87"/>
  <sheetViews>
    <sheetView view="pageBreakPreview" zoomScaleNormal="115" zoomScaleSheetLayoutView="100" workbookViewId="0">
      <selection activeCell="M16" sqref="M16"/>
    </sheetView>
  </sheetViews>
  <sheetFormatPr defaultColWidth="8.6640625" defaultRowHeight="14.4" x14ac:dyDescent="0.3"/>
  <cols>
    <col min="1" max="1" width="7.6640625" style="130" customWidth="1"/>
    <col min="2" max="2" width="9.33203125" style="130" customWidth="1"/>
    <col min="3" max="3" width="35.6640625" style="130" customWidth="1"/>
    <col min="4" max="10" width="8.44140625" style="130" customWidth="1"/>
    <col min="11" max="11" width="9.33203125" style="130" customWidth="1"/>
    <col min="12" max="15" width="10" style="130" customWidth="1"/>
    <col min="16" max="16" width="11.44140625" style="130" customWidth="1"/>
    <col min="17" max="16384" width="8.6640625" style="130"/>
  </cols>
  <sheetData>
    <row r="1" spans="1:16" s="129" customFormat="1" ht="18" x14ac:dyDescent="0.35">
      <c r="A1" s="250" t="s">
        <v>188</v>
      </c>
      <c r="B1" s="250"/>
      <c r="C1" s="250"/>
      <c r="D1" s="250"/>
      <c r="E1" s="250"/>
      <c r="F1" s="250"/>
      <c r="G1" s="250"/>
      <c r="H1" s="250"/>
      <c r="I1" s="250"/>
      <c r="J1" s="250"/>
      <c r="K1" s="250"/>
      <c r="L1" s="250"/>
      <c r="M1" s="250"/>
      <c r="N1" s="250"/>
      <c r="O1" s="250"/>
      <c r="P1" s="250"/>
    </row>
    <row r="2" spans="1:16" x14ac:dyDescent="0.3">
      <c r="A2" s="251" t="s">
        <v>71</v>
      </c>
      <c r="B2" s="251"/>
      <c r="C2" s="251"/>
      <c r="D2" s="251"/>
      <c r="E2" s="251"/>
      <c r="F2" s="251"/>
      <c r="G2" s="251"/>
      <c r="H2" s="251"/>
      <c r="I2" s="251"/>
      <c r="J2" s="251"/>
      <c r="K2" s="251"/>
      <c r="L2" s="251"/>
      <c r="M2" s="251"/>
      <c r="N2" s="251"/>
      <c r="O2" s="251"/>
      <c r="P2" s="251"/>
    </row>
    <row r="3" spans="1:16" x14ac:dyDescent="0.3">
      <c r="A3" s="252" t="s">
        <v>106</v>
      </c>
      <c r="B3" s="252"/>
      <c r="C3" s="252"/>
      <c r="D3" s="252"/>
      <c r="E3" s="252"/>
      <c r="F3" s="252"/>
      <c r="G3" s="252"/>
      <c r="H3" s="252"/>
      <c r="I3" s="252"/>
      <c r="J3" s="252"/>
      <c r="K3" s="252"/>
      <c r="L3" s="252"/>
      <c r="M3" s="252"/>
      <c r="N3" s="252"/>
      <c r="O3" s="252"/>
      <c r="P3" s="252"/>
    </row>
    <row r="4" spans="1:16" x14ac:dyDescent="0.3">
      <c r="A4" s="128"/>
      <c r="B4" s="128"/>
      <c r="C4" s="128"/>
      <c r="D4" s="128"/>
      <c r="E4" s="128"/>
      <c r="F4" s="128"/>
      <c r="G4" s="128"/>
      <c r="H4" s="128"/>
      <c r="I4" s="128"/>
      <c r="J4" s="128"/>
      <c r="K4" s="128"/>
      <c r="L4" s="128"/>
      <c r="M4" s="128"/>
      <c r="N4" s="128"/>
      <c r="O4" s="128"/>
      <c r="P4" s="128"/>
    </row>
    <row r="5" spans="1:16" x14ac:dyDescent="0.3">
      <c r="A5" s="243" t="s">
        <v>0</v>
      </c>
      <c r="B5" s="243"/>
      <c r="C5" s="243"/>
      <c r="D5" s="198" t="s">
        <v>72</v>
      </c>
      <c r="E5" s="198"/>
      <c r="F5" s="198"/>
      <c r="G5" s="198"/>
      <c r="H5" s="198"/>
      <c r="I5" s="198"/>
      <c r="J5" s="198"/>
      <c r="K5" s="198"/>
      <c r="L5" s="23"/>
      <c r="M5" s="23"/>
      <c r="N5" s="23"/>
      <c r="O5" s="23"/>
      <c r="P5" s="23"/>
    </row>
    <row r="6" spans="1:16" x14ac:dyDescent="0.3">
      <c r="A6" s="243" t="s">
        <v>1</v>
      </c>
      <c r="B6" s="243"/>
      <c r="C6" s="243"/>
      <c r="D6" s="253" t="s">
        <v>107</v>
      </c>
      <c r="E6" s="198"/>
      <c r="F6" s="198"/>
      <c r="G6" s="198"/>
      <c r="H6" s="198"/>
      <c r="I6" s="198"/>
      <c r="J6" s="198"/>
      <c r="K6" s="198"/>
      <c r="L6" s="23"/>
      <c r="M6" s="23"/>
      <c r="N6" s="23"/>
      <c r="O6" s="23"/>
      <c r="P6" s="23"/>
    </row>
    <row r="7" spans="1:16" x14ac:dyDescent="0.3">
      <c r="A7" s="243" t="s">
        <v>2</v>
      </c>
      <c r="B7" s="243"/>
      <c r="C7" s="243"/>
      <c r="D7" s="198" t="s">
        <v>73</v>
      </c>
      <c r="E7" s="198"/>
      <c r="F7" s="198"/>
      <c r="G7" s="198"/>
      <c r="H7" s="198"/>
      <c r="I7" s="198"/>
      <c r="J7" s="198"/>
      <c r="K7" s="198"/>
      <c r="L7" s="28"/>
      <c r="M7" s="28"/>
      <c r="N7" s="28"/>
      <c r="O7" s="28"/>
      <c r="P7" s="28"/>
    </row>
    <row r="8" spans="1:16" x14ac:dyDescent="0.3">
      <c r="A8" s="128"/>
      <c r="B8" s="128"/>
      <c r="C8" s="128"/>
      <c r="D8" s="84"/>
      <c r="E8" s="84"/>
      <c r="F8" s="84"/>
      <c r="G8" s="84"/>
      <c r="H8" s="84"/>
      <c r="I8" s="84"/>
      <c r="J8" s="84"/>
      <c r="K8" s="84"/>
      <c r="L8" s="84"/>
      <c r="M8" s="84"/>
      <c r="N8" s="84"/>
      <c r="O8" s="84"/>
      <c r="P8" s="84"/>
    </row>
    <row r="9" spans="1:16" x14ac:dyDescent="0.3">
      <c r="A9" s="243"/>
      <c r="B9" s="243"/>
      <c r="C9" s="243"/>
      <c r="D9" s="243"/>
      <c r="E9" s="243"/>
      <c r="F9" s="243"/>
      <c r="G9" s="243"/>
      <c r="H9" s="12"/>
      <c r="I9" s="243" t="s">
        <v>135</v>
      </c>
      <c r="J9" s="243"/>
      <c r="K9" s="243"/>
      <c r="L9" s="243"/>
      <c r="M9" s="257">
        <f>P83</f>
        <v>0</v>
      </c>
      <c r="N9" s="257"/>
      <c r="O9" s="128"/>
      <c r="P9" s="128"/>
    </row>
    <row r="10" spans="1:16" ht="15" thickBot="1" x14ac:dyDescent="0.35">
      <c r="A10" s="128"/>
      <c r="B10" s="128"/>
      <c r="C10" s="128"/>
      <c r="D10" s="128"/>
      <c r="E10" s="128"/>
      <c r="F10" s="128"/>
      <c r="G10" s="128"/>
      <c r="H10" s="128"/>
      <c r="I10" s="243"/>
      <c r="J10" s="243"/>
      <c r="K10" s="243"/>
      <c r="L10" s="243"/>
      <c r="M10" s="243"/>
      <c r="N10" s="243"/>
      <c r="O10" s="243"/>
      <c r="P10" s="243"/>
    </row>
    <row r="11" spans="1:16" x14ac:dyDescent="0.3">
      <c r="A11" s="254" t="s">
        <v>3</v>
      </c>
      <c r="B11" s="240" t="s">
        <v>96</v>
      </c>
      <c r="C11" s="240" t="s">
        <v>97</v>
      </c>
      <c r="D11" s="240" t="s">
        <v>98</v>
      </c>
      <c r="E11" s="240" t="s">
        <v>99</v>
      </c>
      <c r="F11" s="240" t="s">
        <v>4</v>
      </c>
      <c r="G11" s="240"/>
      <c r="H11" s="240"/>
      <c r="I11" s="240"/>
      <c r="J11" s="240"/>
      <c r="K11" s="240"/>
      <c r="L11" s="240" t="s">
        <v>6</v>
      </c>
      <c r="M11" s="240"/>
      <c r="N11" s="240"/>
      <c r="O11" s="240"/>
      <c r="P11" s="241" t="s">
        <v>14</v>
      </c>
    </row>
    <row r="12" spans="1:16" ht="66.75" customHeight="1" x14ac:dyDescent="0.3">
      <c r="A12" s="255"/>
      <c r="B12" s="256"/>
      <c r="C12" s="256"/>
      <c r="D12" s="256"/>
      <c r="E12" s="256"/>
      <c r="F12" s="81" t="s">
        <v>100</v>
      </c>
      <c r="G12" s="81" t="s">
        <v>101</v>
      </c>
      <c r="H12" s="81" t="s">
        <v>12</v>
      </c>
      <c r="I12" s="81" t="s">
        <v>136</v>
      </c>
      <c r="J12" s="81" t="s">
        <v>102</v>
      </c>
      <c r="K12" s="82" t="s">
        <v>103</v>
      </c>
      <c r="L12" s="81" t="s">
        <v>104</v>
      </c>
      <c r="M12" s="81" t="s">
        <v>12</v>
      </c>
      <c r="N12" s="81" t="s">
        <v>136</v>
      </c>
      <c r="O12" s="81" t="s">
        <v>102</v>
      </c>
      <c r="P12" s="242"/>
    </row>
    <row r="13" spans="1:16" ht="15" thickBot="1" x14ac:dyDescent="0.35">
      <c r="A13" s="131">
        <v>1</v>
      </c>
      <c r="B13" s="132">
        <v>2</v>
      </c>
      <c r="C13" s="132">
        <v>3</v>
      </c>
      <c r="D13" s="132">
        <v>4</v>
      </c>
      <c r="E13" s="132">
        <v>5</v>
      </c>
      <c r="F13" s="132">
        <v>6</v>
      </c>
      <c r="G13" s="132">
        <v>7</v>
      </c>
      <c r="H13" s="132">
        <v>8</v>
      </c>
      <c r="I13" s="132">
        <v>9</v>
      </c>
      <c r="J13" s="132">
        <v>10</v>
      </c>
      <c r="K13" s="132">
        <v>11</v>
      </c>
      <c r="L13" s="132">
        <v>12</v>
      </c>
      <c r="M13" s="132">
        <v>13</v>
      </c>
      <c r="N13" s="132">
        <v>14</v>
      </c>
      <c r="O13" s="132">
        <v>15</v>
      </c>
      <c r="P13" s="133">
        <v>16</v>
      </c>
    </row>
    <row r="14" spans="1:16" ht="15" thickTop="1" x14ac:dyDescent="0.3">
      <c r="A14" s="134"/>
      <c r="B14" s="135"/>
      <c r="C14" s="136" t="s">
        <v>15</v>
      </c>
      <c r="D14" s="135"/>
      <c r="E14" s="135"/>
      <c r="F14" s="137"/>
      <c r="G14" s="137"/>
      <c r="H14" s="137"/>
      <c r="I14" s="137"/>
      <c r="J14" s="137"/>
      <c r="K14" s="138"/>
      <c r="L14" s="139"/>
      <c r="M14" s="139"/>
      <c r="N14" s="139"/>
      <c r="O14" s="139"/>
      <c r="P14" s="140"/>
    </row>
    <row r="15" spans="1:16" ht="34.200000000000003" x14ac:dyDescent="0.3">
      <c r="A15" s="141">
        <v>1</v>
      </c>
      <c r="B15" s="142"/>
      <c r="C15" s="143" t="s">
        <v>16</v>
      </c>
      <c r="D15" s="142" t="s">
        <v>17</v>
      </c>
      <c r="E15" s="142">
        <v>1</v>
      </c>
      <c r="F15" s="144"/>
      <c r="G15" s="144"/>
      <c r="H15" s="145"/>
      <c r="I15" s="144"/>
      <c r="J15" s="144"/>
      <c r="K15" s="146"/>
      <c r="L15" s="145"/>
      <c r="M15" s="145"/>
      <c r="N15" s="145"/>
      <c r="O15" s="145"/>
      <c r="P15" s="147"/>
    </row>
    <row r="16" spans="1:16" x14ac:dyDescent="0.3">
      <c r="A16" s="141"/>
      <c r="B16" s="142"/>
      <c r="C16" s="148" t="s">
        <v>18</v>
      </c>
      <c r="D16" s="142"/>
      <c r="E16" s="142"/>
      <c r="F16" s="144"/>
      <c r="G16" s="144"/>
      <c r="H16" s="145"/>
      <c r="I16" s="144"/>
      <c r="J16" s="144"/>
      <c r="K16" s="146"/>
      <c r="L16" s="145"/>
      <c r="M16" s="145"/>
      <c r="N16" s="145"/>
      <c r="O16" s="145"/>
      <c r="P16" s="147"/>
    </row>
    <row r="17" spans="1:16" ht="45.6" x14ac:dyDescent="0.3">
      <c r="A17" s="141">
        <f>A15+1</f>
        <v>2</v>
      </c>
      <c r="B17" s="142"/>
      <c r="C17" s="143" t="s">
        <v>109</v>
      </c>
      <c r="D17" s="142" t="s">
        <v>17</v>
      </c>
      <c r="E17" s="142">
        <v>1</v>
      </c>
      <c r="F17" s="144"/>
      <c r="G17" s="144"/>
      <c r="H17" s="145"/>
      <c r="I17" s="144"/>
      <c r="J17" s="144"/>
      <c r="K17" s="146"/>
      <c r="L17" s="145"/>
      <c r="M17" s="145"/>
      <c r="N17" s="145"/>
      <c r="O17" s="145"/>
      <c r="P17" s="147"/>
    </row>
    <row r="18" spans="1:16" ht="22.8" x14ac:dyDescent="0.3">
      <c r="A18" s="141">
        <f>A17+1</f>
        <v>3</v>
      </c>
      <c r="B18" s="142"/>
      <c r="C18" s="143" t="s">
        <v>137</v>
      </c>
      <c r="D18" s="142" t="s">
        <v>17</v>
      </c>
      <c r="E18" s="142">
        <v>1</v>
      </c>
      <c r="F18" s="144"/>
      <c r="G18" s="144"/>
      <c r="H18" s="145"/>
      <c r="I18" s="144"/>
      <c r="J18" s="144"/>
      <c r="K18" s="146"/>
      <c r="L18" s="145"/>
      <c r="M18" s="145"/>
      <c r="N18" s="145"/>
      <c r="O18" s="145"/>
      <c r="P18" s="147"/>
    </row>
    <row r="19" spans="1:16" x14ac:dyDescent="0.3">
      <c r="A19" s="141">
        <f>A18+1</f>
        <v>4</v>
      </c>
      <c r="B19" s="142"/>
      <c r="C19" s="143" t="s">
        <v>138</v>
      </c>
      <c r="D19" s="142" t="s">
        <v>17</v>
      </c>
      <c r="E19" s="142">
        <v>1</v>
      </c>
      <c r="F19" s="144"/>
      <c r="G19" s="144"/>
      <c r="H19" s="145"/>
      <c r="I19" s="144"/>
      <c r="J19" s="144"/>
      <c r="K19" s="146"/>
      <c r="L19" s="145"/>
      <c r="M19" s="145"/>
      <c r="N19" s="145"/>
      <c r="O19" s="145"/>
      <c r="P19" s="147"/>
    </row>
    <row r="20" spans="1:16" x14ac:dyDescent="0.3">
      <c r="A20" s="141">
        <f>A19+1</f>
        <v>5</v>
      </c>
      <c r="B20" s="142"/>
      <c r="C20" s="143" t="s">
        <v>20</v>
      </c>
      <c r="D20" s="142" t="s">
        <v>17</v>
      </c>
      <c r="E20" s="142">
        <v>1</v>
      </c>
      <c r="F20" s="144"/>
      <c r="G20" s="144"/>
      <c r="H20" s="145"/>
      <c r="I20" s="144"/>
      <c r="J20" s="144"/>
      <c r="K20" s="146"/>
      <c r="L20" s="145"/>
      <c r="M20" s="145"/>
      <c r="N20" s="145"/>
      <c r="O20" s="145"/>
      <c r="P20" s="147"/>
    </row>
    <row r="21" spans="1:16" ht="22.8" x14ac:dyDescent="0.3">
      <c r="A21" s="141">
        <f t="shared" ref="A21:A23" si="0">A20+1</f>
        <v>6</v>
      </c>
      <c r="B21" s="142"/>
      <c r="C21" s="143" t="s">
        <v>139</v>
      </c>
      <c r="D21" s="142" t="s">
        <v>17</v>
      </c>
      <c r="E21" s="142">
        <v>1</v>
      </c>
      <c r="F21" s="144"/>
      <c r="G21" s="144"/>
      <c r="H21" s="145"/>
      <c r="I21" s="144"/>
      <c r="J21" s="144"/>
      <c r="K21" s="146"/>
      <c r="L21" s="145"/>
      <c r="M21" s="145"/>
      <c r="N21" s="145"/>
      <c r="O21" s="145"/>
      <c r="P21" s="147"/>
    </row>
    <row r="22" spans="1:16" x14ac:dyDescent="0.3">
      <c r="A22" s="141">
        <f t="shared" si="0"/>
        <v>7</v>
      </c>
      <c r="B22" s="142"/>
      <c r="C22" s="143" t="s">
        <v>140</v>
      </c>
      <c r="D22" s="142" t="s">
        <v>17</v>
      </c>
      <c r="E22" s="142">
        <v>1</v>
      </c>
      <c r="F22" s="144"/>
      <c r="G22" s="144"/>
      <c r="H22" s="145"/>
      <c r="I22" s="144"/>
      <c r="J22" s="144"/>
      <c r="K22" s="146"/>
      <c r="L22" s="145"/>
      <c r="M22" s="145"/>
      <c r="N22" s="145"/>
      <c r="O22" s="145"/>
      <c r="P22" s="147"/>
    </row>
    <row r="23" spans="1:16" x14ac:dyDescent="0.3">
      <c r="A23" s="141">
        <f t="shared" si="0"/>
        <v>8</v>
      </c>
      <c r="B23" s="142"/>
      <c r="C23" s="143" t="s">
        <v>141</v>
      </c>
      <c r="D23" s="142" t="s">
        <v>17</v>
      </c>
      <c r="E23" s="142">
        <v>1</v>
      </c>
      <c r="F23" s="144"/>
      <c r="G23" s="144"/>
      <c r="H23" s="145"/>
      <c r="I23" s="144"/>
      <c r="J23" s="144"/>
      <c r="K23" s="146"/>
      <c r="L23" s="145"/>
      <c r="M23" s="145"/>
      <c r="N23" s="145"/>
      <c r="O23" s="145"/>
      <c r="P23" s="147"/>
    </row>
    <row r="24" spans="1:16" x14ac:dyDescent="0.3">
      <c r="A24" s="141">
        <f>A23+1</f>
        <v>9</v>
      </c>
      <c r="B24" s="142"/>
      <c r="C24" s="143" t="s">
        <v>142</v>
      </c>
      <c r="D24" s="142" t="s">
        <v>17</v>
      </c>
      <c r="E24" s="142">
        <v>1</v>
      </c>
      <c r="F24" s="144"/>
      <c r="G24" s="144"/>
      <c r="H24" s="145"/>
      <c r="I24" s="144"/>
      <c r="J24" s="144"/>
      <c r="K24" s="146"/>
      <c r="L24" s="145"/>
      <c r="M24" s="145"/>
      <c r="N24" s="145"/>
      <c r="O24" s="145"/>
      <c r="P24" s="147"/>
    </row>
    <row r="25" spans="1:16" x14ac:dyDescent="0.3">
      <c r="A25" s="141">
        <f>A24+1</f>
        <v>10</v>
      </c>
      <c r="B25" s="149"/>
      <c r="C25" s="143" t="s">
        <v>27</v>
      </c>
      <c r="D25" s="149" t="s">
        <v>17</v>
      </c>
      <c r="E25" s="149">
        <v>1</v>
      </c>
      <c r="F25" s="150"/>
      <c r="G25" s="144"/>
      <c r="H25" s="145"/>
      <c r="I25" s="150"/>
      <c r="J25" s="144"/>
      <c r="K25" s="146"/>
      <c r="L25" s="145"/>
      <c r="M25" s="145"/>
      <c r="N25" s="145"/>
      <c r="O25" s="145"/>
      <c r="P25" s="147"/>
    </row>
    <row r="26" spans="1:16" x14ac:dyDescent="0.3">
      <c r="A26" s="141">
        <f>A25+1</f>
        <v>11</v>
      </c>
      <c r="B26" s="142"/>
      <c r="C26" s="143" t="s">
        <v>29</v>
      </c>
      <c r="D26" s="142" t="s">
        <v>17</v>
      </c>
      <c r="E26" s="142">
        <v>1</v>
      </c>
      <c r="F26" s="144"/>
      <c r="G26" s="144"/>
      <c r="H26" s="145"/>
      <c r="I26" s="144"/>
      <c r="J26" s="144"/>
      <c r="K26" s="146"/>
      <c r="L26" s="145"/>
      <c r="M26" s="145"/>
      <c r="N26" s="145"/>
      <c r="O26" s="145"/>
      <c r="P26" s="147"/>
    </row>
    <row r="27" spans="1:16" x14ac:dyDescent="0.3">
      <c r="A27" s="141"/>
      <c r="B27" s="142"/>
      <c r="C27" s="148" t="s">
        <v>143</v>
      </c>
      <c r="D27" s="142"/>
      <c r="E27" s="142"/>
      <c r="F27" s="144"/>
      <c r="G27" s="144"/>
      <c r="H27" s="145"/>
      <c r="I27" s="144"/>
      <c r="J27" s="144"/>
      <c r="K27" s="146"/>
      <c r="L27" s="145"/>
      <c r="M27" s="145"/>
      <c r="N27" s="145"/>
      <c r="O27" s="145"/>
      <c r="P27" s="147"/>
    </row>
    <row r="28" spans="1:16" ht="22.8" x14ac:dyDescent="0.3">
      <c r="A28" s="141">
        <f>A26+1</f>
        <v>12</v>
      </c>
      <c r="B28" s="142"/>
      <c r="C28" s="143" t="s">
        <v>144</v>
      </c>
      <c r="D28" s="142" t="s">
        <v>17</v>
      </c>
      <c r="E28" s="142">
        <v>1</v>
      </c>
      <c r="F28" s="144"/>
      <c r="G28" s="144"/>
      <c r="H28" s="145"/>
      <c r="I28" s="144"/>
      <c r="J28" s="144"/>
      <c r="K28" s="146"/>
      <c r="L28" s="145"/>
      <c r="M28" s="145"/>
      <c r="N28" s="145"/>
      <c r="O28" s="145"/>
      <c r="P28" s="147"/>
    </row>
    <row r="29" spans="1:16" ht="22.8" x14ac:dyDescent="0.3">
      <c r="A29" s="141">
        <f t="shared" ref="A29:A32" si="1">A28+1</f>
        <v>13</v>
      </c>
      <c r="B29" s="142"/>
      <c r="C29" s="143" t="s">
        <v>145</v>
      </c>
      <c r="D29" s="142" t="s">
        <v>17</v>
      </c>
      <c r="E29" s="142">
        <v>1</v>
      </c>
      <c r="F29" s="144"/>
      <c r="G29" s="144"/>
      <c r="H29" s="145"/>
      <c r="I29" s="144"/>
      <c r="J29" s="144"/>
      <c r="K29" s="146"/>
      <c r="L29" s="145"/>
      <c r="M29" s="145"/>
      <c r="N29" s="145"/>
      <c r="O29" s="145"/>
      <c r="P29" s="147"/>
    </row>
    <row r="30" spans="1:16" x14ac:dyDescent="0.3">
      <c r="A30" s="141">
        <f t="shared" si="1"/>
        <v>14</v>
      </c>
      <c r="B30" s="142"/>
      <c r="C30" s="143" t="s">
        <v>146</v>
      </c>
      <c r="D30" s="142" t="s">
        <v>17</v>
      </c>
      <c r="E30" s="142">
        <v>1</v>
      </c>
      <c r="F30" s="144"/>
      <c r="G30" s="144"/>
      <c r="H30" s="145"/>
      <c r="I30" s="144"/>
      <c r="J30" s="144"/>
      <c r="K30" s="146"/>
      <c r="L30" s="145"/>
      <c r="M30" s="145"/>
      <c r="N30" s="145"/>
      <c r="O30" s="145"/>
      <c r="P30" s="147"/>
    </row>
    <row r="31" spans="1:16" x14ac:dyDescent="0.3">
      <c r="A31" s="141">
        <f t="shared" si="1"/>
        <v>15</v>
      </c>
      <c r="B31" s="142"/>
      <c r="C31" s="143" t="s">
        <v>31</v>
      </c>
      <c r="D31" s="142" t="s">
        <v>32</v>
      </c>
      <c r="E31" s="142">
        <v>10</v>
      </c>
      <c r="F31" s="144"/>
      <c r="G31" s="144"/>
      <c r="H31" s="145"/>
      <c r="I31" s="144"/>
      <c r="J31" s="144"/>
      <c r="K31" s="146"/>
      <c r="L31" s="145"/>
      <c r="M31" s="145"/>
      <c r="N31" s="145"/>
      <c r="O31" s="145"/>
      <c r="P31" s="147"/>
    </row>
    <row r="32" spans="1:16" x14ac:dyDescent="0.3">
      <c r="A32" s="151">
        <f t="shared" si="1"/>
        <v>16</v>
      </c>
      <c r="B32" s="152"/>
      <c r="C32" s="153" t="s">
        <v>147</v>
      </c>
      <c r="D32" s="152" t="s">
        <v>17</v>
      </c>
      <c r="E32" s="152">
        <v>1</v>
      </c>
      <c r="F32" s="154"/>
      <c r="G32" s="144"/>
      <c r="H32" s="155"/>
      <c r="I32" s="154"/>
      <c r="J32" s="154"/>
      <c r="K32" s="156"/>
      <c r="L32" s="155"/>
      <c r="M32" s="155"/>
      <c r="N32" s="155"/>
      <c r="O32" s="155"/>
      <c r="P32" s="157"/>
    </row>
    <row r="33" spans="1:18" x14ac:dyDescent="0.3">
      <c r="A33" s="158"/>
      <c r="B33" s="159"/>
      <c r="C33" s="160" t="s">
        <v>34</v>
      </c>
      <c r="D33" s="159"/>
      <c r="E33" s="159"/>
      <c r="F33" s="161"/>
      <c r="G33" s="161"/>
      <c r="H33" s="162"/>
      <c r="I33" s="161"/>
      <c r="J33" s="161"/>
      <c r="K33" s="163"/>
      <c r="L33" s="162"/>
      <c r="M33" s="162"/>
      <c r="N33" s="162"/>
      <c r="O33" s="162"/>
      <c r="P33" s="164"/>
    </row>
    <row r="34" spans="1:18" ht="34.200000000000003" x14ac:dyDescent="0.3">
      <c r="A34" s="141"/>
      <c r="B34" s="142"/>
      <c r="C34" s="143" t="s">
        <v>148</v>
      </c>
      <c r="D34" s="142"/>
      <c r="E34" s="142"/>
      <c r="F34" s="144"/>
      <c r="G34" s="144"/>
      <c r="H34" s="145"/>
      <c r="I34" s="144"/>
      <c r="J34" s="144"/>
      <c r="K34" s="146"/>
      <c r="L34" s="145"/>
      <c r="M34" s="145"/>
      <c r="N34" s="145"/>
      <c r="O34" s="145"/>
      <c r="P34" s="147"/>
    </row>
    <row r="35" spans="1:18" x14ac:dyDescent="0.3">
      <c r="A35" s="141">
        <f>A32+1</f>
        <v>17</v>
      </c>
      <c r="B35" s="142"/>
      <c r="C35" s="143" t="s">
        <v>149</v>
      </c>
      <c r="D35" s="142" t="s">
        <v>36</v>
      </c>
      <c r="E35" s="142">
        <v>7</v>
      </c>
      <c r="F35" s="144"/>
      <c r="G35" s="144"/>
      <c r="H35" s="145"/>
      <c r="I35" s="144"/>
      <c r="J35" s="144"/>
      <c r="K35" s="146"/>
      <c r="L35" s="145"/>
      <c r="M35" s="145"/>
      <c r="N35" s="145"/>
      <c r="O35" s="145"/>
      <c r="P35" s="147"/>
      <c r="R35" s="165"/>
    </row>
    <row r="36" spans="1:18" x14ac:dyDescent="0.3">
      <c r="A36" s="141">
        <f>A35+1</f>
        <v>18</v>
      </c>
      <c r="B36" s="142"/>
      <c r="C36" s="143" t="s">
        <v>150</v>
      </c>
      <c r="D36" s="142" t="s">
        <v>36</v>
      </c>
      <c r="E36" s="142">
        <f>2.9+13.3</f>
        <v>16.2</v>
      </c>
      <c r="F36" s="144"/>
      <c r="G36" s="144"/>
      <c r="H36" s="145"/>
      <c r="I36" s="144"/>
      <c r="J36" s="144"/>
      <c r="K36" s="146"/>
      <c r="L36" s="145"/>
      <c r="M36" s="145"/>
      <c r="N36" s="145"/>
      <c r="O36" s="145"/>
      <c r="P36" s="147"/>
      <c r="R36" s="165"/>
    </row>
    <row r="37" spans="1:18" x14ac:dyDescent="0.3">
      <c r="A37" s="141">
        <f t="shared" ref="A37" si="2">A36+1</f>
        <v>19</v>
      </c>
      <c r="B37" s="142"/>
      <c r="C37" s="143" t="s">
        <v>151</v>
      </c>
      <c r="D37" s="142" t="s">
        <v>36</v>
      </c>
      <c r="E37" s="142">
        <v>6.2</v>
      </c>
      <c r="F37" s="144"/>
      <c r="G37" s="144"/>
      <c r="H37" s="145"/>
      <c r="I37" s="144"/>
      <c r="J37" s="144"/>
      <c r="K37" s="146"/>
      <c r="L37" s="145"/>
      <c r="M37" s="145"/>
      <c r="N37" s="145"/>
      <c r="O37" s="145"/>
      <c r="P37" s="147"/>
      <c r="R37" s="165"/>
    </row>
    <row r="38" spans="1:18" x14ac:dyDescent="0.3">
      <c r="A38" s="141"/>
      <c r="B38" s="142"/>
      <c r="C38" s="166" t="s">
        <v>152</v>
      </c>
      <c r="D38" s="142"/>
      <c r="E38" s="142"/>
      <c r="F38" s="144"/>
      <c r="G38" s="144"/>
      <c r="H38" s="145"/>
      <c r="I38" s="144"/>
      <c r="J38" s="144"/>
      <c r="K38" s="146"/>
      <c r="L38" s="145"/>
      <c r="M38" s="145"/>
      <c r="N38" s="145"/>
      <c r="O38" s="145"/>
      <c r="P38" s="147"/>
    </row>
    <row r="39" spans="1:18" ht="22.8" x14ac:dyDescent="0.3">
      <c r="A39" s="141">
        <f>A37+1</f>
        <v>20</v>
      </c>
      <c r="B39" s="142"/>
      <c r="C39" s="143" t="s">
        <v>153</v>
      </c>
      <c r="D39" s="142" t="s">
        <v>32</v>
      </c>
      <c r="E39" s="142">
        <v>1</v>
      </c>
      <c r="F39" s="144"/>
      <c r="G39" s="144"/>
      <c r="H39" s="145"/>
      <c r="I39" s="144"/>
      <c r="J39" s="144"/>
      <c r="K39" s="146"/>
      <c r="L39" s="145"/>
      <c r="M39" s="145"/>
      <c r="N39" s="145"/>
      <c r="O39" s="145"/>
      <c r="P39" s="147"/>
    </row>
    <row r="40" spans="1:18" ht="22.8" x14ac:dyDescent="0.3">
      <c r="A40" s="141">
        <f t="shared" ref="A40:A41" si="3">A39+1</f>
        <v>21</v>
      </c>
      <c r="B40" s="142"/>
      <c r="C40" s="143" t="s">
        <v>154</v>
      </c>
      <c r="D40" s="142" t="s">
        <v>32</v>
      </c>
      <c r="E40" s="142">
        <v>1</v>
      </c>
      <c r="F40" s="144"/>
      <c r="G40" s="144"/>
      <c r="H40" s="145"/>
      <c r="I40" s="144"/>
      <c r="J40" s="144"/>
      <c r="K40" s="146"/>
      <c r="L40" s="145"/>
      <c r="M40" s="145"/>
      <c r="N40" s="145"/>
      <c r="O40" s="145"/>
      <c r="P40" s="147"/>
    </row>
    <row r="41" spans="1:18" ht="22.8" x14ac:dyDescent="0.3">
      <c r="A41" s="141">
        <f t="shared" si="3"/>
        <v>22</v>
      </c>
      <c r="B41" s="142"/>
      <c r="C41" s="143" t="s">
        <v>155</v>
      </c>
      <c r="D41" s="142" t="s">
        <v>32</v>
      </c>
      <c r="E41" s="142">
        <v>1</v>
      </c>
      <c r="F41" s="144"/>
      <c r="G41" s="144"/>
      <c r="H41" s="145"/>
      <c r="I41" s="144"/>
      <c r="J41" s="144"/>
      <c r="K41" s="146"/>
      <c r="L41" s="145"/>
      <c r="M41" s="145"/>
      <c r="N41" s="145"/>
      <c r="O41" s="145"/>
      <c r="P41" s="147"/>
    </row>
    <row r="42" spans="1:18" ht="22.8" x14ac:dyDescent="0.3">
      <c r="A42" s="141"/>
      <c r="B42" s="142"/>
      <c r="C42" s="143" t="s">
        <v>156</v>
      </c>
      <c r="D42" s="142"/>
      <c r="E42" s="142"/>
      <c r="F42" s="144"/>
      <c r="G42" s="144"/>
      <c r="H42" s="145"/>
      <c r="I42" s="144"/>
      <c r="J42" s="144"/>
      <c r="K42" s="146"/>
      <c r="L42" s="145"/>
      <c r="M42" s="145"/>
      <c r="N42" s="145"/>
      <c r="O42" s="145"/>
      <c r="P42" s="147"/>
    </row>
    <row r="43" spans="1:18" x14ac:dyDescent="0.3">
      <c r="A43" s="141">
        <f>A41+1</f>
        <v>23</v>
      </c>
      <c r="B43" s="142"/>
      <c r="C43" s="143" t="s">
        <v>157</v>
      </c>
      <c r="D43" s="142" t="s">
        <v>32</v>
      </c>
      <c r="E43" s="142">
        <v>1</v>
      </c>
      <c r="F43" s="144"/>
      <c r="G43" s="144"/>
      <c r="H43" s="145"/>
      <c r="I43" s="144"/>
      <c r="J43" s="144"/>
      <c r="K43" s="146"/>
      <c r="L43" s="145"/>
      <c r="M43" s="145"/>
      <c r="N43" s="145"/>
      <c r="O43" s="145"/>
      <c r="P43" s="147"/>
    </row>
    <row r="44" spans="1:18" x14ac:dyDescent="0.3">
      <c r="A44" s="141">
        <f>A43+1</f>
        <v>24</v>
      </c>
      <c r="B44" s="149"/>
      <c r="C44" s="143" t="s">
        <v>158</v>
      </c>
      <c r="D44" s="149" t="s">
        <v>36</v>
      </c>
      <c r="E44" s="149">
        <v>29</v>
      </c>
      <c r="F44" s="150"/>
      <c r="G44" s="144"/>
      <c r="H44" s="145"/>
      <c r="I44" s="150"/>
      <c r="J44" s="150"/>
      <c r="K44" s="146"/>
      <c r="L44" s="145"/>
      <c r="M44" s="145"/>
      <c r="N44" s="145"/>
      <c r="O44" s="145"/>
      <c r="P44" s="147"/>
    </row>
    <row r="45" spans="1:18" ht="27" customHeight="1" x14ac:dyDescent="0.3">
      <c r="A45" s="141">
        <f>A44+1</f>
        <v>25</v>
      </c>
      <c r="B45" s="149"/>
      <c r="C45" s="143" t="s">
        <v>45</v>
      </c>
      <c r="D45" s="149" t="s">
        <v>36</v>
      </c>
      <c r="E45" s="149">
        <v>29</v>
      </c>
      <c r="F45" s="150"/>
      <c r="G45" s="144"/>
      <c r="H45" s="145"/>
      <c r="I45" s="150"/>
      <c r="J45" s="150"/>
      <c r="K45" s="146"/>
      <c r="L45" s="145"/>
      <c r="M45" s="145"/>
      <c r="N45" s="145"/>
      <c r="O45" s="145"/>
      <c r="P45" s="147"/>
    </row>
    <row r="46" spans="1:18" x14ac:dyDescent="0.3">
      <c r="A46" s="141"/>
      <c r="B46" s="149"/>
      <c r="C46" s="143" t="s">
        <v>159</v>
      </c>
      <c r="D46" s="149"/>
      <c r="E46" s="149"/>
      <c r="F46" s="150"/>
      <c r="G46" s="144"/>
      <c r="H46" s="145"/>
      <c r="I46" s="150"/>
      <c r="J46" s="150"/>
      <c r="K46" s="146"/>
      <c r="L46" s="145"/>
      <c r="M46" s="145"/>
      <c r="N46" s="145"/>
      <c r="O46" s="145"/>
      <c r="P46" s="147"/>
    </row>
    <row r="47" spans="1:18" x14ac:dyDescent="0.3">
      <c r="A47" s="141">
        <f>A45+1</f>
        <v>26</v>
      </c>
      <c r="B47" s="149"/>
      <c r="C47" s="143" t="s">
        <v>123</v>
      </c>
      <c r="D47" s="149" t="s">
        <v>57</v>
      </c>
      <c r="E47" s="149">
        <v>54</v>
      </c>
      <c r="F47" s="150"/>
      <c r="G47" s="144"/>
      <c r="H47" s="145"/>
      <c r="I47" s="150"/>
      <c r="J47" s="150"/>
      <c r="K47" s="146"/>
      <c r="L47" s="145"/>
      <c r="M47" s="145"/>
      <c r="N47" s="145"/>
      <c r="O47" s="145"/>
      <c r="P47" s="147"/>
    </row>
    <row r="48" spans="1:18" ht="16.5" customHeight="1" x14ac:dyDescent="0.3">
      <c r="A48" s="141">
        <f>A47+1</f>
        <v>27</v>
      </c>
      <c r="B48" s="149"/>
      <c r="C48" s="143" t="s">
        <v>41</v>
      </c>
      <c r="D48" s="149" t="s">
        <v>42</v>
      </c>
      <c r="E48" s="149">
        <v>52</v>
      </c>
      <c r="F48" s="150"/>
      <c r="G48" s="144"/>
      <c r="H48" s="145"/>
      <c r="I48" s="150"/>
      <c r="J48" s="150"/>
      <c r="K48" s="146"/>
      <c r="L48" s="145"/>
      <c r="M48" s="145"/>
      <c r="N48" s="145"/>
      <c r="O48" s="145"/>
      <c r="P48" s="147"/>
    </row>
    <row r="49" spans="1:16" ht="34.200000000000003" x14ac:dyDescent="0.3">
      <c r="A49" s="141">
        <f>A48+1</f>
        <v>28</v>
      </c>
      <c r="B49" s="167"/>
      <c r="C49" s="143" t="s">
        <v>43</v>
      </c>
      <c r="D49" s="149" t="s">
        <v>42</v>
      </c>
      <c r="E49" s="149">
        <v>16</v>
      </c>
      <c r="F49" s="150"/>
      <c r="G49" s="144"/>
      <c r="H49" s="145"/>
      <c r="I49" s="150"/>
      <c r="J49" s="150"/>
      <c r="K49" s="146"/>
      <c r="L49" s="145"/>
      <c r="M49" s="145"/>
      <c r="N49" s="145"/>
      <c r="O49" s="145"/>
      <c r="P49" s="147"/>
    </row>
    <row r="50" spans="1:16" ht="22.8" x14ac:dyDescent="0.3">
      <c r="A50" s="141">
        <f>A49+1</f>
        <v>29</v>
      </c>
      <c r="B50" s="149"/>
      <c r="C50" s="143" t="s">
        <v>44</v>
      </c>
      <c r="D50" s="149" t="s">
        <v>42</v>
      </c>
      <c r="E50" s="149">
        <v>36</v>
      </c>
      <c r="F50" s="150"/>
      <c r="G50" s="144"/>
      <c r="H50" s="145"/>
      <c r="I50" s="150"/>
      <c r="J50" s="150"/>
      <c r="K50" s="146"/>
      <c r="L50" s="145"/>
      <c r="M50" s="145"/>
      <c r="N50" s="145"/>
      <c r="O50" s="145"/>
      <c r="P50" s="147"/>
    </row>
    <row r="51" spans="1:16" x14ac:dyDescent="0.3">
      <c r="A51" s="141">
        <f t="shared" ref="A51:A55" si="4">A50+1</f>
        <v>30</v>
      </c>
      <c r="B51" s="149"/>
      <c r="C51" s="143" t="s">
        <v>124</v>
      </c>
      <c r="D51" s="149" t="s">
        <v>57</v>
      </c>
      <c r="E51" s="149">
        <v>54</v>
      </c>
      <c r="F51" s="150"/>
      <c r="G51" s="144"/>
      <c r="H51" s="145"/>
      <c r="I51" s="150"/>
      <c r="J51" s="150"/>
      <c r="K51" s="146"/>
      <c r="L51" s="145"/>
      <c r="M51" s="145"/>
      <c r="N51" s="145"/>
      <c r="O51" s="145"/>
      <c r="P51" s="147"/>
    </row>
    <row r="52" spans="1:16" ht="22.8" x14ac:dyDescent="0.3">
      <c r="A52" s="141">
        <f t="shared" si="4"/>
        <v>31</v>
      </c>
      <c r="B52" s="149"/>
      <c r="C52" s="143" t="s">
        <v>125</v>
      </c>
      <c r="D52" s="149" t="s">
        <v>57</v>
      </c>
      <c r="E52" s="149">
        <v>54</v>
      </c>
      <c r="F52" s="150"/>
      <c r="G52" s="144"/>
      <c r="H52" s="145"/>
      <c r="I52" s="150"/>
      <c r="J52" s="150"/>
      <c r="K52" s="146"/>
      <c r="L52" s="145"/>
      <c r="M52" s="145"/>
      <c r="N52" s="145"/>
      <c r="O52" s="145"/>
      <c r="P52" s="147"/>
    </row>
    <row r="53" spans="1:16" ht="25.2" customHeight="1" x14ac:dyDescent="0.3">
      <c r="A53" s="141">
        <f t="shared" si="4"/>
        <v>32</v>
      </c>
      <c r="B53" s="149"/>
      <c r="C53" s="168" t="s">
        <v>126</v>
      </c>
      <c r="D53" s="149" t="s">
        <v>57</v>
      </c>
      <c r="E53" s="149">
        <v>256</v>
      </c>
      <c r="F53" s="150"/>
      <c r="G53" s="144"/>
      <c r="H53" s="145"/>
      <c r="I53" s="150"/>
      <c r="J53" s="150"/>
      <c r="K53" s="146"/>
      <c r="L53" s="145"/>
      <c r="M53" s="145"/>
      <c r="N53" s="145"/>
      <c r="O53" s="145"/>
      <c r="P53" s="147"/>
    </row>
    <row r="54" spans="1:16" ht="22.8" x14ac:dyDescent="0.3">
      <c r="A54" s="141">
        <f t="shared" si="4"/>
        <v>33</v>
      </c>
      <c r="B54" s="149"/>
      <c r="C54" s="168" t="s">
        <v>129</v>
      </c>
      <c r="D54" s="149" t="s">
        <v>57</v>
      </c>
      <c r="E54" s="149">
        <v>6</v>
      </c>
      <c r="F54" s="150"/>
      <c r="G54" s="144"/>
      <c r="H54" s="145"/>
      <c r="I54" s="150"/>
      <c r="J54" s="150"/>
      <c r="K54" s="146"/>
      <c r="L54" s="145"/>
      <c r="M54" s="145"/>
      <c r="N54" s="145"/>
      <c r="O54" s="145"/>
      <c r="P54" s="147"/>
    </row>
    <row r="55" spans="1:16" x14ac:dyDescent="0.3">
      <c r="A55" s="141">
        <f t="shared" si="4"/>
        <v>34</v>
      </c>
      <c r="B55" s="149"/>
      <c r="C55" s="168" t="s">
        <v>58</v>
      </c>
      <c r="D55" s="149" t="s">
        <v>57</v>
      </c>
      <c r="E55" s="149">
        <v>20</v>
      </c>
      <c r="F55" s="150"/>
      <c r="G55" s="144"/>
      <c r="H55" s="145"/>
      <c r="I55" s="150"/>
      <c r="J55" s="150"/>
      <c r="K55" s="146"/>
      <c r="L55" s="145"/>
      <c r="M55" s="145"/>
      <c r="N55" s="145"/>
      <c r="O55" s="145"/>
      <c r="P55" s="147"/>
    </row>
    <row r="56" spans="1:16" ht="34.200000000000003" x14ac:dyDescent="0.3">
      <c r="A56" s="141"/>
      <c r="B56" s="142"/>
      <c r="C56" s="148" t="s">
        <v>160</v>
      </c>
      <c r="D56" s="142"/>
      <c r="E56" s="142"/>
      <c r="F56" s="144"/>
      <c r="G56" s="144"/>
      <c r="H56" s="145"/>
      <c r="I56" s="144"/>
      <c r="J56" s="144"/>
      <c r="K56" s="146"/>
      <c r="L56" s="145"/>
      <c r="M56" s="145"/>
      <c r="N56" s="145"/>
      <c r="O56" s="145"/>
      <c r="P56" s="147"/>
    </row>
    <row r="57" spans="1:16" ht="57" x14ac:dyDescent="0.3">
      <c r="A57" s="141">
        <f>A55+1</f>
        <v>35</v>
      </c>
      <c r="B57" s="142"/>
      <c r="C57" s="143" t="s">
        <v>161</v>
      </c>
      <c r="D57" s="142" t="s">
        <v>17</v>
      </c>
      <c r="E57" s="142">
        <v>1</v>
      </c>
      <c r="F57" s="144"/>
      <c r="G57" s="144"/>
      <c r="H57" s="145"/>
      <c r="I57" s="144"/>
      <c r="J57" s="144"/>
      <c r="K57" s="146"/>
      <c r="L57" s="145"/>
      <c r="M57" s="145"/>
      <c r="N57" s="145"/>
      <c r="O57" s="145"/>
      <c r="P57" s="147"/>
    </row>
    <row r="58" spans="1:16" ht="34.200000000000003" x14ac:dyDescent="0.3">
      <c r="A58" s="151">
        <f>A57+1</f>
        <v>36</v>
      </c>
      <c r="B58" s="152"/>
      <c r="C58" s="153" t="s">
        <v>162</v>
      </c>
      <c r="D58" s="152" t="s">
        <v>17</v>
      </c>
      <c r="E58" s="152">
        <v>1</v>
      </c>
      <c r="F58" s="154"/>
      <c r="G58" s="144"/>
      <c r="H58" s="155"/>
      <c r="I58" s="154"/>
      <c r="J58" s="154"/>
      <c r="K58" s="156"/>
      <c r="L58" s="155"/>
      <c r="M58" s="155"/>
      <c r="N58" s="155"/>
      <c r="O58" s="155"/>
      <c r="P58" s="157"/>
    </row>
    <row r="59" spans="1:16" ht="60.75" customHeight="1" x14ac:dyDescent="0.3">
      <c r="A59" s="141">
        <f>A58+1</f>
        <v>37</v>
      </c>
      <c r="B59" s="142"/>
      <c r="C59" s="143" t="s">
        <v>163</v>
      </c>
      <c r="D59" s="142" t="s">
        <v>17</v>
      </c>
      <c r="E59" s="142">
        <v>1</v>
      </c>
      <c r="F59" s="144"/>
      <c r="G59" s="144"/>
      <c r="H59" s="145"/>
      <c r="I59" s="144"/>
      <c r="J59" s="144"/>
      <c r="K59" s="146"/>
      <c r="L59" s="145"/>
      <c r="M59" s="145"/>
      <c r="N59" s="145"/>
      <c r="O59" s="145"/>
      <c r="P59" s="147"/>
    </row>
    <row r="60" spans="1:16" x14ac:dyDescent="0.3">
      <c r="A60" s="141">
        <f>A59+1</f>
        <v>38</v>
      </c>
      <c r="B60" s="142"/>
      <c r="C60" s="143" t="s">
        <v>164</v>
      </c>
      <c r="D60" s="142" t="s">
        <v>32</v>
      </c>
      <c r="E60" s="142">
        <v>1</v>
      </c>
      <c r="F60" s="144"/>
      <c r="G60" s="144"/>
      <c r="H60" s="145"/>
      <c r="I60" s="144"/>
      <c r="J60" s="144"/>
      <c r="K60" s="146"/>
      <c r="L60" s="145"/>
      <c r="M60" s="145"/>
      <c r="N60" s="145"/>
      <c r="O60" s="145"/>
      <c r="P60" s="147"/>
    </row>
    <row r="61" spans="1:16" ht="22.8" x14ac:dyDescent="0.3">
      <c r="A61" s="141">
        <f>A60+1</f>
        <v>39</v>
      </c>
      <c r="B61" s="142"/>
      <c r="C61" s="143" t="s">
        <v>165</v>
      </c>
      <c r="D61" s="142" t="s">
        <v>32</v>
      </c>
      <c r="E61" s="142">
        <v>12</v>
      </c>
      <c r="F61" s="144"/>
      <c r="G61" s="144"/>
      <c r="H61" s="145"/>
      <c r="I61" s="144"/>
      <c r="J61" s="144"/>
      <c r="K61" s="146"/>
      <c r="L61" s="145"/>
      <c r="M61" s="145"/>
      <c r="N61" s="145"/>
      <c r="O61" s="145"/>
      <c r="P61" s="147"/>
    </row>
    <row r="62" spans="1:16" x14ac:dyDescent="0.3">
      <c r="A62" s="141">
        <f>A61+1</f>
        <v>40</v>
      </c>
      <c r="B62" s="159"/>
      <c r="C62" s="168" t="s">
        <v>166</v>
      </c>
      <c r="D62" s="142" t="s">
        <v>32</v>
      </c>
      <c r="E62" s="142">
        <v>1</v>
      </c>
      <c r="F62" s="144"/>
      <c r="G62" s="144"/>
      <c r="H62" s="145"/>
      <c r="I62" s="144"/>
      <c r="J62" s="144"/>
      <c r="K62" s="146"/>
      <c r="L62" s="145"/>
      <c r="M62" s="145"/>
      <c r="N62" s="145"/>
      <c r="O62" s="145"/>
      <c r="P62" s="147"/>
    </row>
    <row r="63" spans="1:16" x14ac:dyDescent="0.3">
      <c r="A63" s="158"/>
      <c r="B63" s="159"/>
      <c r="C63" s="169" t="s">
        <v>152</v>
      </c>
      <c r="D63" s="159"/>
      <c r="E63" s="159"/>
      <c r="F63" s="161"/>
      <c r="G63" s="161"/>
      <c r="H63" s="162"/>
      <c r="I63" s="161"/>
      <c r="J63" s="161"/>
      <c r="K63" s="163"/>
      <c r="L63" s="162"/>
      <c r="M63" s="162"/>
      <c r="N63" s="162"/>
      <c r="O63" s="162"/>
      <c r="P63" s="164"/>
    </row>
    <row r="64" spans="1:16" ht="22.8" x14ac:dyDescent="0.3">
      <c r="A64" s="141">
        <f>A62+1</f>
        <v>41</v>
      </c>
      <c r="B64" s="142"/>
      <c r="C64" s="143" t="s">
        <v>167</v>
      </c>
      <c r="D64" s="142" t="s">
        <v>32</v>
      </c>
      <c r="E64" s="142">
        <v>1</v>
      </c>
      <c r="F64" s="144"/>
      <c r="G64" s="144"/>
      <c r="H64" s="145"/>
      <c r="I64" s="144"/>
      <c r="J64" s="144"/>
      <c r="K64" s="146"/>
      <c r="L64" s="145"/>
      <c r="M64" s="145"/>
      <c r="N64" s="145"/>
      <c r="O64" s="145"/>
      <c r="P64" s="147"/>
    </row>
    <row r="65" spans="1:16" ht="22.8" x14ac:dyDescent="0.3">
      <c r="A65" s="141">
        <f t="shared" ref="A65:A66" si="5">A64+1</f>
        <v>42</v>
      </c>
      <c r="B65" s="142"/>
      <c r="C65" s="143" t="s">
        <v>168</v>
      </c>
      <c r="D65" s="142" t="s">
        <v>32</v>
      </c>
      <c r="E65" s="142">
        <v>1</v>
      </c>
      <c r="F65" s="144"/>
      <c r="G65" s="144"/>
      <c r="H65" s="145"/>
      <c r="I65" s="144"/>
      <c r="J65" s="144"/>
      <c r="K65" s="146"/>
      <c r="L65" s="145"/>
      <c r="M65" s="145"/>
      <c r="N65" s="145"/>
      <c r="O65" s="145"/>
      <c r="P65" s="147"/>
    </row>
    <row r="66" spans="1:16" x14ac:dyDescent="0.3">
      <c r="A66" s="141">
        <f t="shared" si="5"/>
        <v>43</v>
      </c>
      <c r="B66" s="142"/>
      <c r="C66" s="143" t="s">
        <v>169</v>
      </c>
      <c r="D66" s="142" t="s">
        <v>32</v>
      </c>
      <c r="E66" s="142">
        <v>1</v>
      </c>
      <c r="F66" s="144"/>
      <c r="G66" s="144"/>
      <c r="H66" s="145"/>
      <c r="I66" s="144"/>
      <c r="J66" s="144"/>
      <c r="K66" s="146"/>
      <c r="L66" s="145"/>
      <c r="M66" s="145"/>
      <c r="N66" s="145"/>
      <c r="O66" s="145"/>
      <c r="P66" s="147"/>
    </row>
    <row r="67" spans="1:16" x14ac:dyDescent="0.3">
      <c r="A67" s="141"/>
      <c r="B67" s="142"/>
      <c r="C67" s="148" t="s">
        <v>48</v>
      </c>
      <c r="D67" s="142"/>
      <c r="E67" s="142"/>
      <c r="F67" s="144"/>
      <c r="G67" s="144"/>
      <c r="H67" s="145"/>
      <c r="I67" s="144"/>
      <c r="J67" s="144"/>
      <c r="K67" s="146"/>
      <c r="L67" s="145"/>
      <c r="M67" s="145"/>
      <c r="N67" s="145"/>
      <c r="O67" s="145"/>
      <c r="P67" s="147"/>
    </row>
    <row r="68" spans="1:16" ht="22.8" x14ac:dyDescent="0.3">
      <c r="A68" s="141">
        <f>A66+1</f>
        <v>44</v>
      </c>
      <c r="B68" s="142"/>
      <c r="C68" s="143" t="s">
        <v>170</v>
      </c>
      <c r="D68" s="142" t="s">
        <v>49</v>
      </c>
      <c r="E68" s="142">
        <v>1</v>
      </c>
      <c r="F68" s="144"/>
      <c r="G68" s="144"/>
      <c r="H68" s="145"/>
      <c r="I68" s="144"/>
      <c r="J68" s="144"/>
      <c r="K68" s="146"/>
      <c r="L68" s="145"/>
      <c r="M68" s="145"/>
      <c r="N68" s="145"/>
      <c r="O68" s="145"/>
      <c r="P68" s="147"/>
    </row>
    <row r="69" spans="1:16" ht="34.200000000000003" x14ac:dyDescent="0.3">
      <c r="A69" s="141">
        <f t="shared" ref="A69:A72" si="6">A68+1</f>
        <v>45</v>
      </c>
      <c r="B69" s="142"/>
      <c r="C69" s="143" t="s">
        <v>171</v>
      </c>
      <c r="D69" s="142" t="s">
        <v>32</v>
      </c>
      <c r="E69" s="142">
        <v>1</v>
      </c>
      <c r="F69" s="144"/>
      <c r="G69" s="144"/>
      <c r="H69" s="145"/>
      <c r="I69" s="144"/>
      <c r="J69" s="144"/>
      <c r="K69" s="146"/>
      <c r="L69" s="145"/>
      <c r="M69" s="145"/>
      <c r="N69" s="145"/>
      <c r="O69" s="145"/>
      <c r="P69" s="147"/>
    </row>
    <row r="70" spans="1:16" ht="34.200000000000003" x14ac:dyDescent="0.3">
      <c r="A70" s="141">
        <f t="shared" si="6"/>
        <v>46</v>
      </c>
      <c r="B70" s="142"/>
      <c r="C70" s="143" t="s">
        <v>172</v>
      </c>
      <c r="D70" s="142" t="s">
        <v>32</v>
      </c>
      <c r="E70" s="142">
        <v>1</v>
      </c>
      <c r="F70" s="144"/>
      <c r="G70" s="144"/>
      <c r="H70" s="145"/>
      <c r="I70" s="144"/>
      <c r="J70" s="144"/>
      <c r="K70" s="146"/>
      <c r="L70" s="145"/>
      <c r="M70" s="145"/>
      <c r="N70" s="145"/>
      <c r="O70" s="145"/>
      <c r="P70" s="147"/>
    </row>
    <row r="71" spans="1:16" ht="22.8" x14ac:dyDescent="0.3">
      <c r="A71" s="141">
        <f t="shared" si="6"/>
        <v>47</v>
      </c>
      <c r="B71" s="142"/>
      <c r="C71" s="143" t="s">
        <v>52</v>
      </c>
      <c r="D71" s="142" t="s">
        <v>32</v>
      </c>
      <c r="E71" s="142">
        <v>1</v>
      </c>
      <c r="F71" s="144"/>
      <c r="G71" s="144"/>
      <c r="H71" s="145"/>
      <c r="I71" s="144"/>
      <c r="J71" s="144"/>
      <c r="K71" s="146"/>
      <c r="L71" s="145"/>
      <c r="M71" s="145"/>
      <c r="N71" s="145"/>
      <c r="O71" s="145"/>
      <c r="P71" s="147"/>
    </row>
    <row r="72" spans="1:16" ht="34.950000000000003" customHeight="1" x14ac:dyDescent="0.3">
      <c r="A72" s="141">
        <f t="shared" si="6"/>
        <v>48</v>
      </c>
      <c r="B72" s="142"/>
      <c r="C72" s="143" t="s">
        <v>173</v>
      </c>
      <c r="D72" s="142" t="s">
        <v>17</v>
      </c>
      <c r="E72" s="142">
        <v>1</v>
      </c>
      <c r="F72" s="144"/>
      <c r="G72" s="144"/>
      <c r="H72" s="145"/>
      <c r="I72" s="144"/>
      <c r="J72" s="144"/>
      <c r="K72" s="146"/>
      <c r="L72" s="145"/>
      <c r="M72" s="145"/>
      <c r="N72" s="145"/>
      <c r="O72" s="145"/>
      <c r="P72" s="147"/>
    </row>
    <row r="73" spans="1:16" ht="22.8" x14ac:dyDescent="0.3">
      <c r="A73" s="141">
        <f>A72+1</f>
        <v>49</v>
      </c>
      <c r="B73" s="142"/>
      <c r="C73" s="143" t="s">
        <v>174</v>
      </c>
      <c r="D73" s="142" t="s">
        <v>32</v>
      </c>
      <c r="E73" s="142">
        <v>1</v>
      </c>
      <c r="F73" s="144"/>
      <c r="G73" s="144"/>
      <c r="H73" s="145"/>
      <c r="I73" s="144"/>
      <c r="J73" s="144"/>
      <c r="K73" s="146"/>
      <c r="L73" s="145"/>
      <c r="M73" s="145"/>
      <c r="N73" s="145"/>
      <c r="O73" s="145"/>
      <c r="P73" s="147"/>
    </row>
    <row r="74" spans="1:16" ht="22.8" x14ac:dyDescent="0.3">
      <c r="A74" s="141">
        <f t="shared" ref="A74:A75" si="7">A73+1</f>
        <v>50</v>
      </c>
      <c r="B74" s="142"/>
      <c r="C74" s="143" t="s">
        <v>175</v>
      </c>
      <c r="D74" s="142" t="s">
        <v>36</v>
      </c>
      <c r="E74" s="142">
        <v>27</v>
      </c>
      <c r="F74" s="144"/>
      <c r="G74" s="144"/>
      <c r="H74" s="145"/>
      <c r="I74" s="144"/>
      <c r="J74" s="144"/>
      <c r="K74" s="146"/>
      <c r="L74" s="145"/>
      <c r="M74" s="145"/>
      <c r="N74" s="145"/>
      <c r="O74" s="145"/>
      <c r="P74" s="147"/>
    </row>
    <row r="75" spans="1:16" ht="22.8" x14ac:dyDescent="0.3">
      <c r="A75" s="141">
        <f t="shared" si="7"/>
        <v>51</v>
      </c>
      <c r="B75" s="142"/>
      <c r="C75" s="143" t="s">
        <v>176</v>
      </c>
      <c r="D75" s="142" t="s">
        <v>36</v>
      </c>
      <c r="E75" s="142">
        <v>27</v>
      </c>
      <c r="F75" s="144"/>
      <c r="G75" s="144"/>
      <c r="H75" s="145"/>
      <c r="I75" s="144"/>
      <c r="J75" s="144"/>
      <c r="K75" s="146"/>
      <c r="L75" s="145"/>
      <c r="M75" s="145"/>
      <c r="N75" s="145"/>
      <c r="O75" s="145"/>
      <c r="P75" s="147"/>
    </row>
    <row r="76" spans="1:16" x14ac:dyDescent="0.3">
      <c r="A76" s="141"/>
      <c r="B76" s="142"/>
      <c r="C76" s="166" t="s">
        <v>53</v>
      </c>
      <c r="D76" s="142"/>
      <c r="E76" s="142"/>
      <c r="F76" s="144"/>
      <c r="G76" s="144"/>
      <c r="H76" s="145"/>
      <c r="I76" s="144"/>
      <c r="J76" s="144"/>
      <c r="K76" s="146"/>
      <c r="L76" s="145"/>
      <c r="M76" s="145"/>
      <c r="N76" s="145"/>
      <c r="O76" s="145"/>
      <c r="P76" s="147"/>
    </row>
    <row r="77" spans="1:16" ht="22.8" x14ac:dyDescent="0.3">
      <c r="A77" s="141">
        <f>A75+1</f>
        <v>52</v>
      </c>
      <c r="B77" s="142"/>
      <c r="C77" s="143" t="s">
        <v>177</v>
      </c>
      <c r="D77" s="142" t="s">
        <v>17</v>
      </c>
      <c r="E77" s="142">
        <v>1</v>
      </c>
      <c r="F77" s="144"/>
      <c r="G77" s="144"/>
      <c r="H77" s="145"/>
      <c r="I77" s="144"/>
      <c r="J77" s="144"/>
      <c r="K77" s="146"/>
      <c r="L77" s="145"/>
      <c r="M77" s="145"/>
      <c r="N77" s="145"/>
      <c r="O77" s="145"/>
      <c r="P77" s="147"/>
    </row>
    <row r="78" spans="1:16" x14ac:dyDescent="0.3">
      <c r="A78" s="141"/>
      <c r="B78" s="142"/>
      <c r="C78" s="148" t="s">
        <v>56</v>
      </c>
      <c r="D78" s="142"/>
      <c r="E78" s="142"/>
      <c r="F78" s="144"/>
      <c r="G78" s="144"/>
      <c r="H78" s="145"/>
      <c r="I78" s="144"/>
      <c r="J78" s="144"/>
      <c r="K78" s="146"/>
      <c r="L78" s="145"/>
      <c r="M78" s="145"/>
      <c r="N78" s="145"/>
      <c r="O78" s="145"/>
      <c r="P78" s="147"/>
    </row>
    <row r="79" spans="1:16" ht="22.8" x14ac:dyDescent="0.3">
      <c r="A79" s="141">
        <f>A77+1</f>
        <v>53</v>
      </c>
      <c r="B79" s="149"/>
      <c r="C79" s="143" t="s">
        <v>178</v>
      </c>
      <c r="D79" s="149" t="s">
        <v>42</v>
      </c>
      <c r="E79" s="149">
        <v>26.5</v>
      </c>
      <c r="F79" s="150"/>
      <c r="G79" s="144"/>
      <c r="H79" s="145"/>
      <c r="I79" s="150"/>
      <c r="J79" s="150"/>
      <c r="K79" s="146"/>
      <c r="L79" s="145"/>
      <c r="M79" s="145"/>
      <c r="N79" s="145"/>
      <c r="O79" s="145"/>
      <c r="P79" s="147"/>
    </row>
    <row r="80" spans="1:16" x14ac:dyDescent="0.3">
      <c r="A80" s="141">
        <f>A79+1</f>
        <v>54</v>
      </c>
      <c r="B80" s="167"/>
      <c r="C80" s="143" t="s">
        <v>59</v>
      </c>
      <c r="D80" s="149" t="s">
        <v>17</v>
      </c>
      <c r="E80" s="149">
        <v>1</v>
      </c>
      <c r="F80" s="150"/>
      <c r="G80" s="144"/>
      <c r="H80" s="145"/>
      <c r="I80" s="150"/>
      <c r="J80" s="150"/>
      <c r="K80" s="146"/>
      <c r="L80" s="145"/>
      <c r="M80" s="145"/>
      <c r="N80" s="145"/>
      <c r="O80" s="145"/>
      <c r="P80" s="147"/>
    </row>
    <row r="81" spans="1:16" ht="49.5" customHeight="1" x14ac:dyDescent="0.3">
      <c r="A81" s="170"/>
      <c r="B81" s="149"/>
      <c r="C81" s="166" t="s">
        <v>179</v>
      </c>
      <c r="D81" s="167"/>
      <c r="E81" s="171"/>
      <c r="F81" s="150"/>
      <c r="G81" s="150"/>
      <c r="H81" s="172"/>
      <c r="I81" s="150"/>
      <c r="J81" s="150"/>
      <c r="K81" s="173"/>
      <c r="L81" s="172"/>
      <c r="M81" s="172"/>
      <c r="N81" s="172"/>
      <c r="O81" s="172"/>
      <c r="P81" s="174"/>
    </row>
    <row r="82" spans="1:16" ht="6" customHeight="1" thickBot="1" x14ac:dyDescent="0.35">
      <c r="A82" s="175"/>
      <c r="B82" s="176"/>
      <c r="C82" s="177"/>
      <c r="D82" s="178"/>
      <c r="E82" s="179"/>
      <c r="F82" s="180"/>
      <c r="G82" s="181"/>
      <c r="H82" s="182"/>
      <c r="I82" s="182"/>
      <c r="J82" s="182"/>
      <c r="K82" s="183"/>
      <c r="L82" s="184"/>
      <c r="M82" s="184"/>
      <c r="N82" s="185"/>
      <c r="O82" s="184"/>
      <c r="P82" s="186"/>
    </row>
    <row r="83" spans="1:16" ht="15.6" thickTop="1" thickBot="1" x14ac:dyDescent="0.35">
      <c r="A83" s="258" t="s">
        <v>130</v>
      </c>
      <c r="B83" s="259"/>
      <c r="C83" s="259"/>
      <c r="D83" s="259"/>
      <c r="E83" s="259"/>
      <c r="F83" s="259"/>
      <c r="G83" s="259"/>
      <c r="H83" s="259"/>
      <c r="I83" s="259"/>
      <c r="J83" s="259"/>
      <c r="K83" s="187"/>
      <c r="L83" s="188">
        <f>SUM(L14:L82)</f>
        <v>0</v>
      </c>
      <c r="M83" s="188">
        <f>SUM(M14:M82)</f>
        <v>0</v>
      </c>
      <c r="N83" s="188">
        <f>SUM(N14:N82)</f>
        <v>0</v>
      </c>
      <c r="O83" s="188">
        <f>SUM(O14:O82)</f>
        <v>0</v>
      </c>
      <c r="P83" s="189">
        <f>O83+N83+M83</f>
        <v>0</v>
      </c>
    </row>
    <row r="84" spans="1:16" ht="4.95" customHeight="1" x14ac:dyDescent="0.3">
      <c r="A84" s="12"/>
      <c r="B84" s="12"/>
      <c r="C84" s="12"/>
      <c r="D84" s="12"/>
      <c r="E84" s="12"/>
      <c r="F84" s="12"/>
      <c r="G84" s="12"/>
      <c r="H84" s="12"/>
      <c r="I84" s="12"/>
      <c r="J84" s="12"/>
      <c r="K84" s="12"/>
      <c r="L84" s="43"/>
      <c r="M84" s="43"/>
      <c r="N84" s="43"/>
      <c r="O84" s="43"/>
      <c r="P84" s="43"/>
    </row>
    <row r="85" spans="1:16" x14ac:dyDescent="0.3">
      <c r="B85" s="190"/>
      <c r="C85" s="190"/>
      <c r="D85" s="190"/>
      <c r="E85" s="190"/>
      <c r="F85" s="190"/>
      <c r="G85" s="190"/>
      <c r="H85" s="190"/>
      <c r="I85" s="190"/>
    </row>
    <row r="87" spans="1:16" ht="104.25" customHeight="1" x14ac:dyDescent="0.3">
      <c r="A87" s="260" t="s">
        <v>132</v>
      </c>
      <c r="B87" s="260"/>
      <c r="C87" s="260"/>
      <c r="D87" s="260"/>
      <c r="E87" s="260"/>
      <c r="F87" s="260"/>
      <c r="G87" s="260"/>
      <c r="H87" s="260"/>
      <c r="I87" s="260"/>
      <c r="J87" s="260"/>
      <c r="K87" s="260"/>
      <c r="L87" s="260"/>
      <c r="M87" s="260"/>
      <c r="N87" s="260"/>
      <c r="O87" s="260"/>
      <c r="P87" s="260"/>
    </row>
  </sheetData>
  <mergeCells count="23">
    <mergeCell ref="L11:O11"/>
    <mergeCell ref="P11:P12"/>
    <mergeCell ref="A83:J83"/>
    <mergeCell ref="A87:P87"/>
    <mergeCell ref="A11:A12"/>
    <mergeCell ref="B11:B12"/>
    <mergeCell ref="C11:C12"/>
    <mergeCell ref="D11:D12"/>
    <mergeCell ref="E11:E12"/>
    <mergeCell ref="F11:K11"/>
    <mergeCell ref="I10:P10"/>
    <mergeCell ref="A1:P1"/>
    <mergeCell ref="A2:P2"/>
    <mergeCell ref="A3:P3"/>
    <mergeCell ref="A5:C5"/>
    <mergeCell ref="D5:K5"/>
    <mergeCell ref="A6:C6"/>
    <mergeCell ref="D6:K6"/>
    <mergeCell ref="A7:C7"/>
    <mergeCell ref="D7:K7"/>
    <mergeCell ref="A9:G9"/>
    <mergeCell ref="I9:L9"/>
    <mergeCell ref="M9:N9"/>
  </mergeCells>
  <pageMargins left="0.77401574803149609" right="0.75062992125984263" top="0.75000000000000011" bottom="0.79000000000000015" header="0.31" footer="0.31"/>
  <pageSetup paperSize="9" scale="70" orientation="landscape" r:id="rId1"/>
  <headerFooter>
    <oddFooter xml:space="preserve">&amp;C&amp;P&amp;R2106
</oddFooter>
  </headerFooter>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5</vt:i4>
      </vt:variant>
      <vt:variant>
        <vt:lpstr>Diapazoni ar nosaukumiem</vt:lpstr>
      </vt:variant>
      <vt:variant>
        <vt:i4>7</vt:i4>
      </vt:variant>
    </vt:vector>
  </HeadingPairs>
  <TitlesOfParts>
    <vt:vector size="12" baseType="lpstr">
      <vt:lpstr>KOPT</vt:lpstr>
      <vt:lpstr>KOPS</vt:lpstr>
      <vt:lpstr>62A</vt:lpstr>
      <vt:lpstr>63A</vt:lpstr>
      <vt:lpstr>U1</vt:lpstr>
      <vt:lpstr>'62A'!Drukas_apgabals</vt:lpstr>
      <vt:lpstr>'63A'!Drukas_apgabals</vt:lpstr>
      <vt:lpstr>KOPS!Drukas_apgabals</vt:lpstr>
      <vt:lpstr>KOPT!Drukas_apgabals</vt:lpstr>
      <vt:lpstr>'62A'!Drukāt_virsrakstus</vt:lpstr>
      <vt:lpstr>'63A'!Drukāt_virsrakstus</vt:lpstr>
      <vt:lpstr>'U1'!Drukāt_virsrakstus</vt:lpstr>
    </vt:vector>
  </TitlesOfParts>
  <Company>Universe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Dāvis Ģērmanis</cp:lastModifiedBy>
  <cp:lastPrinted>2018-08-14T06:44:28Z</cp:lastPrinted>
  <dcterms:created xsi:type="dcterms:W3CDTF">1999-12-06T13:05:42Z</dcterms:created>
  <dcterms:modified xsi:type="dcterms:W3CDTF">2022-06-02T12:43:16Z</dcterms:modified>
</cp:coreProperties>
</file>