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DC06D8D5-7755-4194-84DA-DE0ABA2A6427}" xr6:coauthVersionLast="47" xr6:coauthVersionMax="47" xr10:uidLastSave="{00000000-0000-0000-0000-000000000000}"/>
  <bookViews>
    <workbookView xWindow="-108" yWindow="-108" windowWidth="23256" windowHeight="12576" tabRatio="896" activeTab="10" autoFilterDateGrouping="0" xr2:uid="{00000000-000D-0000-FFFF-FFFF00000000}"/>
  </bookViews>
  <sheets>
    <sheet name="Koptāme" sheetId="15" r:id="rId1"/>
    <sheet name="L1 - KSS 111" sheetId="35" r:id="rId2"/>
    <sheet name="L2 - KSS 125" sheetId="28" r:id="rId3"/>
    <sheet name="L3 - KSS 214" sheetId="31" r:id="rId4"/>
    <sheet name="L4 - KSS 219" sheetId="18" r:id="rId5"/>
    <sheet name="L5 - KSS 226 " sheetId="29" r:id="rId6"/>
    <sheet name="L6 - KSS 227" sheetId="33" r:id="rId7"/>
    <sheet name="L7 - KSS 228" sheetId="34" r:id="rId8"/>
    <sheet name="L8 - KSS 229" sheetId="30" r:id="rId9"/>
    <sheet name="L9 - KSS 314" sheetId="32" r:id="rId10"/>
    <sheet name="L10 - KSS 319" sheetId="36" r:id="rId11"/>
    <sheet name="XYUSJDNAYGND" sheetId="20" state="hidden" r:id="rId12"/>
  </sheets>
  <definedNames>
    <definedName name="_xlnm.Print_Area" localSheetId="1">'L1 - KSS 111'!$A$1:$P$91</definedName>
    <definedName name="_xlnm.Print_Area" localSheetId="10">'L10 - KSS 319'!$A$1:$P$91</definedName>
    <definedName name="_xlnm.Print_Area" localSheetId="2">'L2 - KSS 125'!$A$1:$P$64</definedName>
    <definedName name="_xlnm.Print_Area" localSheetId="3">'L3 - KSS 214'!$A$1:$P$64</definedName>
    <definedName name="_xlnm.Print_Area" localSheetId="4">'L4 - KSS 219'!$A$1:$P$64</definedName>
    <definedName name="_xlnm.Print_Area" localSheetId="5">'L5 - KSS 226 '!$A$1:$P$64</definedName>
    <definedName name="_xlnm.Print_Area" localSheetId="6">'L6 - KSS 227'!$A$1:$P$68</definedName>
    <definedName name="_xlnm.Print_Area" localSheetId="7">'L7 - KSS 228'!$A$1:$P$69</definedName>
    <definedName name="_xlnm.Print_Area" localSheetId="8">'L8 - KSS 229'!$A$1:$P$64</definedName>
    <definedName name="_xlnm.Print_Area" localSheetId="9">'L9 - KSS 314'!$A$1:$P$64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6" l="1"/>
  <c r="P78" i="36"/>
  <c r="N9" i="32"/>
  <c r="P51" i="32"/>
  <c r="N9" i="30"/>
  <c r="P51" i="30"/>
  <c r="N9" i="34"/>
  <c r="P56" i="34"/>
  <c r="N9" i="33"/>
  <c r="P55" i="33"/>
  <c r="N9" i="29"/>
  <c r="P51" i="29"/>
  <c r="N9" i="18"/>
  <c r="P51" i="18"/>
  <c r="P51" i="28"/>
  <c r="N9" i="31"/>
  <c r="P51" i="31"/>
  <c r="N9" i="28"/>
  <c r="N9" i="35"/>
  <c r="P78" i="35"/>
  <c r="M74" i="35"/>
  <c r="J10" i="15" l="1"/>
  <c r="J11" i="15"/>
  <c r="J12" i="15"/>
  <c r="J13" i="15"/>
  <c r="J14" i="15"/>
  <c r="J15" i="15"/>
  <c r="B15" i="15"/>
  <c r="O74" i="36"/>
  <c r="N74" i="36"/>
  <c r="M74" i="36"/>
  <c r="L74" i="36"/>
  <c r="B6" i="15"/>
  <c r="P74" i="36" l="1"/>
  <c r="G15" i="15" l="1"/>
  <c r="K15" i="15" s="1"/>
  <c r="O74" i="35"/>
  <c r="N74" i="35"/>
  <c r="L74" i="35"/>
  <c r="B12" i="15"/>
  <c r="B11" i="15"/>
  <c r="O52" i="34"/>
  <c r="N52" i="34"/>
  <c r="M52" i="34"/>
  <c r="P52" i="34" s="1"/>
  <c r="L52" i="34"/>
  <c r="O51" i="33"/>
  <c r="N51" i="33"/>
  <c r="M51" i="33"/>
  <c r="P51" i="33" s="1"/>
  <c r="L51" i="33"/>
  <c r="G12" i="15" l="1"/>
  <c r="K12" i="15" s="1"/>
  <c r="G11" i="15"/>
  <c r="K11" i="15" s="1"/>
  <c r="P74" i="35"/>
  <c r="G6" i="15" s="1"/>
  <c r="B14" i="15"/>
  <c r="O47" i="32"/>
  <c r="N47" i="32"/>
  <c r="M47" i="32"/>
  <c r="L47" i="32"/>
  <c r="B8" i="15"/>
  <c r="O47" i="31"/>
  <c r="N47" i="31"/>
  <c r="M47" i="31"/>
  <c r="L47" i="31"/>
  <c r="B13" i="15"/>
  <c r="O47" i="30"/>
  <c r="N47" i="30"/>
  <c r="M47" i="30"/>
  <c r="L47" i="30"/>
  <c r="B10" i="15"/>
  <c r="O47" i="29"/>
  <c r="N47" i="29"/>
  <c r="M47" i="29"/>
  <c r="P47" i="29" s="1"/>
  <c r="L47" i="29"/>
  <c r="B7" i="15"/>
  <c r="O47" i="28"/>
  <c r="N47" i="28"/>
  <c r="M47" i="28"/>
  <c r="L47" i="28"/>
  <c r="L47" i="18"/>
  <c r="B9" i="15"/>
  <c r="O47" i="18"/>
  <c r="N47" i="18"/>
  <c r="M47" i="18"/>
  <c r="P47" i="18" s="1"/>
  <c r="I16" i="15"/>
  <c r="J7" i="15"/>
  <c r="J8" i="15"/>
  <c r="J9" i="15"/>
  <c r="P47" i="30" l="1"/>
  <c r="G10" i="15"/>
  <c r="K10" i="15" s="1"/>
  <c r="G9" i="15"/>
  <c r="K9" i="15" s="1"/>
  <c r="P47" i="31"/>
  <c r="P47" i="28"/>
  <c r="G7" i="15" s="1"/>
  <c r="K7" i="15" s="1"/>
  <c r="P47" i="32"/>
  <c r="G14" i="15" l="1"/>
  <c r="K14" i="15" s="1"/>
  <c r="G13" i="15"/>
  <c r="K13" i="15" s="1"/>
  <c r="G8" i="15"/>
  <c r="K8" i="15" s="1"/>
  <c r="J6" i="15"/>
  <c r="J16" i="15" s="1"/>
  <c r="K6" i="15" l="1"/>
  <c r="K16" i="15" l="1"/>
  <c r="G16" i="15" l="1"/>
</calcChain>
</file>

<file path=xl/sharedStrings.xml><?xml version="1.0" encoding="utf-8"?>
<sst xmlns="http://schemas.openxmlformats.org/spreadsheetml/2006/main" count="1723" uniqueCount="234">
  <si>
    <t>Kods</t>
  </si>
  <si>
    <t>Vienības izmaksas</t>
  </si>
  <si>
    <t>Kopā uz visu apjomu</t>
  </si>
  <si>
    <t>Mērvienība</t>
  </si>
  <si>
    <t>Daudzums</t>
  </si>
  <si>
    <t>Būves nosaukums</t>
  </si>
  <si>
    <t>Objekta nosaukums</t>
  </si>
  <si>
    <t>Objekta adrese</t>
  </si>
  <si>
    <t>Pasūtījuma Nr.</t>
  </si>
  <si>
    <t>Tāmes izmaksas</t>
  </si>
  <si>
    <t>Tāme sastādīta _______.gada ____.___________</t>
  </si>
  <si>
    <t>Darba veids vai konstruktīvā elementa nosaukums</t>
  </si>
  <si>
    <t>1.</t>
  </si>
  <si>
    <t>1.1</t>
  </si>
  <si>
    <t>1.2</t>
  </si>
  <si>
    <t>1.3</t>
  </si>
  <si>
    <t>1.4</t>
  </si>
  <si>
    <t>1.5</t>
  </si>
  <si>
    <t>1.6</t>
  </si>
  <si>
    <t>1.7</t>
  </si>
  <si>
    <t>kompl.</t>
  </si>
  <si>
    <t>1.8</t>
  </si>
  <si>
    <t>1.9</t>
  </si>
  <si>
    <t>1.10</t>
  </si>
  <si>
    <t>2.</t>
  </si>
  <si>
    <t>2.1</t>
  </si>
  <si>
    <t>2.2</t>
  </si>
  <si>
    <t>2.3</t>
  </si>
  <si>
    <t>3.</t>
  </si>
  <si>
    <t>3.1</t>
  </si>
  <si>
    <t>4.</t>
  </si>
  <si>
    <t>4.1</t>
  </si>
  <si>
    <t>4.2</t>
  </si>
  <si>
    <t>4.3</t>
  </si>
  <si>
    <t>Nobeiguma darbi un darbu nodošana- pieņemšana</t>
  </si>
  <si>
    <t>Vadības sadales korpuss ar montāžas materiāliem un aksesuāriem</t>
  </si>
  <si>
    <t>Vadības sistēmas programmnodrošinājums un programmēšanas darbi</t>
  </si>
  <si>
    <t>Vizualizācijas programmēšanas darbi</t>
  </si>
  <si>
    <t>Elektromontāžas materiāli un darbi</t>
  </si>
  <si>
    <t>Palaišanas un ieregulēšanas darbi</t>
  </si>
  <si>
    <t>Izpilddokumentācijas sagatavošana</t>
  </si>
  <si>
    <t>Lietotāju apmācības</t>
  </si>
  <si>
    <t>Vadības un automātikas sadales AVS komplekts, t.sk.:</t>
  </si>
  <si>
    <t>Vadības un automātikas sadales AVS montāža un pārbaude</t>
  </si>
  <si>
    <t>LOKĀLĀ TĀME Nr. 2</t>
  </si>
  <si>
    <t>Nr.
p.k.</t>
  </si>
  <si>
    <t>EUR</t>
  </si>
  <si>
    <t>1.11</t>
  </si>
  <si>
    <t>1.12</t>
  </si>
  <si>
    <t xml:space="preserve">AVS piegādes un uzstādīšanas
izmaksas (EUR), bez PVN </t>
  </si>
  <si>
    <t>Tiešās izmaksas kopā, t.sk. darba devēja sociālais nodoklis (%)</t>
  </si>
  <si>
    <t>LOKĀLĀ TĀME Nr. 1</t>
  </si>
  <si>
    <t>Nr.p.k.</t>
  </si>
  <si>
    <t>Būvdarbu nosaukums</t>
  </si>
  <si>
    <t>laika norma (c/h)</t>
  </si>
  <si>
    <t>darba samaksas likme (euro/h)</t>
  </si>
  <si>
    <t xml:space="preserve">darba alga </t>
  </si>
  <si>
    <t>būvizstrādājumi</t>
  </si>
  <si>
    <t xml:space="preserve">mehānismi </t>
  </si>
  <si>
    <t>kopā</t>
  </si>
  <si>
    <t>darbietilpība (c/h)</t>
  </si>
  <si>
    <t>LOKĀLĀ TĀME Nr. 4</t>
  </si>
  <si>
    <t>LOKĀLĀ TĀME Nr. 3</t>
  </si>
  <si>
    <t xml:space="preserve">AVS viena pusgada tehniskās apkopes izmaksas (EUR), bez PVN  </t>
  </si>
  <si>
    <t xml:space="preserve">AVS divu pusgadu tehniskās apkopes izmaksas (EUR), bez PVN   </t>
  </si>
  <si>
    <t xml:space="preserve">AVS piegādes un uzstādīšanas
izmaksas un AVS divu pusgada tehniskās apkopes izmaksas kopā (EUR), bez PVN </t>
  </si>
  <si>
    <t>Vadības sistēmas nepārtrauktas barošanas UPS iekārta, 24V DC, 5A, 3,4Ah</t>
  </si>
  <si>
    <t>Kopā: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</si>
  <si>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</si>
  <si>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>1.13</t>
  </si>
  <si>
    <t>1.14</t>
  </si>
  <si>
    <t>Finanšu piedāvājums</t>
  </si>
  <si>
    <t>KSS 125</t>
  </si>
  <si>
    <t>Paceplīšu iela 5, Rīga</t>
  </si>
  <si>
    <t>Automātisko vadības sistēmu (AVS) piegāde, uzstādīšana un ieregulēšana</t>
  </si>
  <si>
    <t>AUTOMĀTISKO VADĪBAS SISTĒMU (AVS) PIEGĀDE, UZSTĀDĪŠANA UN IEREGULĒŠANA.</t>
  </si>
  <si>
    <t>Tāme sastādīta 2022.gada tirgus cenās</t>
  </si>
  <si>
    <t>KSS 219</t>
  </si>
  <si>
    <t>Palsas iela 39, Rīga</t>
  </si>
  <si>
    <t>KSS 226</t>
  </si>
  <si>
    <t>KSS 229</t>
  </si>
  <si>
    <t>KSS 214</t>
  </si>
  <si>
    <t>Biķernieku iela 224A, Rīga</t>
  </si>
  <si>
    <t>KSS 227</t>
  </si>
  <si>
    <t>KSS 228</t>
  </si>
  <si>
    <t>KSS 314</t>
  </si>
  <si>
    <t>Mežmalas iela 12, Rīga</t>
  </si>
  <si>
    <t>KSS 111</t>
  </si>
  <si>
    <t>KSS 319</t>
  </si>
  <si>
    <t>Mūkusalas iela 8, Rīga</t>
  </si>
  <si>
    <t>LOKĀLĀ TĀME Nr. 5</t>
  </si>
  <si>
    <t>LOKĀLĀ TĀME Nr. 6</t>
  </si>
  <si>
    <t>LOKĀLĀ TĀME Nr. 7</t>
  </si>
  <si>
    <t>LOKĀLĀ TĀME Nr. 8</t>
  </si>
  <si>
    <t>LOKĀLĀ TĀME Nr. 9</t>
  </si>
  <si>
    <t>LOKĀLĀ TĀME Nr. 10</t>
  </si>
  <si>
    <t>Vadības sadales korpuss IP55 ar montāžas materiāliem un aksesuāriem</t>
  </si>
  <si>
    <t>darba alga (euro)</t>
  </si>
  <si>
    <t>būvizstrādājumi (euro)</t>
  </si>
  <si>
    <t xml:space="preserve">mehānismi (euro) </t>
  </si>
  <si>
    <t>summa (euro)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</si>
  <si>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</si>
  <si>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</si>
  <si>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</si>
  <si>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</si>
  <si>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</si>
  <si>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</si>
  <si>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</si>
  <si>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</si>
  <si>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</si>
  <si>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</si>
  <si>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</si>
  <si>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</si>
  <si>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Frekvenču pārveidotājs atbilstoši tehniskai specifikācijai. </t>
  </si>
  <si>
    <t>Vadības sistēmas operatora panelis ABB CP6407</t>
  </si>
  <si>
    <t>Vadības kontroliera PLC ieeju izeju modulis ABB DA501-XC ar pamatni</t>
  </si>
  <si>
    <t>Sūkņa mitruma un pārkaršanas aizsardzības relejs Flygt  MiniCASII 24V AC/DC ar pamatni</t>
  </si>
  <si>
    <t>Vadības sistēmas datu pārraides tīkla 4G HSPA modems MOXA G3150A-LTE-EU ar ārējo antenu, 1x10BaseT/100BaseTX, 1xRS485, 24VDC, vai ekvivalents</t>
  </si>
  <si>
    <t xml:space="preserve">Telpas temperatūras devēji PT-100 ar 4-20mA izejas signālu, montājams pie sienas ar montāžu </t>
  </si>
  <si>
    <t>Sastādija</t>
  </si>
  <si>
    <t>Pārbaudīja</t>
  </si>
  <si>
    <t>(paraksts un tā atšifrējums, datums)</t>
  </si>
  <si>
    <t>Sertifikāta Nr.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</si>
  <si>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</si>
  <si>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</si>
  <si>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</si>
  <si>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800xA SCADA sistēmas licences paplašināšana ar 100 iekārtām  (Redundant Tags) un 200  vēsturiskiem signāliem (History Logs)</t>
  </si>
  <si>
    <t>Vadības sadales AVS  pārslēgumu veikšana, iekārtu pieslēgšana</t>
  </si>
  <si>
    <t xml:space="preserve">Frekvenču pārveidotajā uzstādīšanā, pieslēgšanā un konfigurēšanā. </t>
  </si>
  <si>
    <t>Vadības kontrolieris PLC ABB AC500 PM5630-2ETH-XC ar pamatni un atmiņas karti</t>
  </si>
  <si>
    <t>PLC PROFINET komunikācijas modulis CM579-PNIO-XC</t>
  </si>
  <si>
    <t xml:space="preserve">Objekta pieslēgšana pie KTSSD 800xA SCADA sistēmas un vizualizācijas izveidošana  </t>
  </si>
  <si>
    <t>PLC un operatora paneļa  programmēšanas darbi</t>
  </si>
  <si>
    <t xml:space="preserve">Palīgmateriāli (kontrolkabeļi, skavas, savilces, skrūves, dībeļi, termonos. caurules, kabeļkurpes, gofrēta caurule iekārtu pieslēgumiem utt.) </t>
  </si>
  <si>
    <t>Vadības sadales zemsprieguma komponentes un montāžas materiāli (automātslēdži, releji, spailes un utt.)</t>
  </si>
  <si>
    <t>Elektroenerģijas skaitītājs ABB B23,63A, MID sertifikāts, Modbus RTU, RS-485,  vai ekvivalents</t>
  </si>
  <si>
    <r>
      <t xml:space="preserve">Vadības sistēmas datu pārraides tīkla komutators 8x10BaseT/100BaseTX, DIN, 2x24VDC (vadāms), MOXA </t>
    </r>
    <r>
      <rPr>
        <sz val="11"/>
        <color theme="1"/>
        <rFont val="Times New Roman"/>
        <family val="1"/>
        <charset val="186"/>
      </rPr>
      <t>EDS-408A</t>
    </r>
    <r>
      <rPr>
        <sz val="11"/>
        <rFont val="Times New Roman"/>
        <family val="1"/>
        <charset val="186"/>
      </rPr>
      <t>, vai ekvivalents</t>
    </r>
  </si>
  <si>
    <t>1.15</t>
  </si>
  <si>
    <t>1.16</t>
  </si>
  <si>
    <t>1.17</t>
  </si>
  <si>
    <t>2.4</t>
  </si>
  <si>
    <t>3.2</t>
  </si>
  <si>
    <t>3.3</t>
  </si>
  <si>
    <t>Kalējgrāvja iela 5, Rīga</t>
  </si>
  <si>
    <t>Ulbrokas iela 13 , Rīga</t>
  </si>
  <si>
    <t xml:space="preserve">Vadības sadales korpuss ar montāžas materiāliem un aksesuāriem, alumīnija IP65 ārtipa izpildījums ar pamatu rāmi. Komplekta ar piespieda veida ventilāciju </t>
  </si>
  <si>
    <t xml:space="preserve">Sadalnes temperatūras devēji PT-100 ar 4-20mA izejas signālu, montājams pie sienas ar montāžu </t>
  </si>
  <si>
    <t xml:space="preserve">Pludiņa tipa avārijas līmeņa slēdzis un laika releju ar montāžu </t>
  </si>
  <si>
    <t>Nautrēnu iela 14 , Rīga</t>
  </si>
  <si>
    <t>Uzskaites sadalnes “US” korpus ar montāžas materiāliem un aksesuāriem, atbilstoši AS “Sadales tīkls” tehniskiem noteikumiem</t>
  </si>
  <si>
    <t>Uzskaites sadalnes “US”  pārslēgumu veikšana, iekārtu pieslēgšana</t>
  </si>
  <si>
    <t>Uzskaites sadalnes “US” montāža un pārbaude</t>
  </si>
  <si>
    <t>Kabeļi un vadi</t>
  </si>
  <si>
    <t>m</t>
  </si>
  <si>
    <t>1.18</t>
  </si>
  <si>
    <t>1.19</t>
  </si>
  <si>
    <t>3.4</t>
  </si>
  <si>
    <t>5.1</t>
  </si>
  <si>
    <t>5.2</t>
  </si>
  <si>
    <t>5.3</t>
  </si>
  <si>
    <t>Biķernieku iela 252 , Rīga</t>
  </si>
  <si>
    <t>Tvaika iela 23A, Rīga</t>
  </si>
  <si>
    <t>Esošās AVS sistēmas demontāža, esošo, nevajadzīgo kabeļu un to konstrukciju demontāža</t>
  </si>
  <si>
    <t>1.20</t>
  </si>
  <si>
    <t>Elektroenerģijas skaitītājs ABB B23/24, MID sertifikāts, Modbus RTU, RS-485, komplekta ar stravmaiņiem,   vai ekvivalents</t>
  </si>
  <si>
    <t>Vadības kontrolieris PLC ABB AC500 PM5650-2ETH-XC ar pamatni, processora Li bateriju un atmiņas karti</t>
  </si>
  <si>
    <t>gab.</t>
  </si>
  <si>
    <t>Applūšanas  sensori sūņu zālē un ieplūdes baseina telpā ar montāžu</t>
  </si>
  <si>
    <t>Sūkņu vietējās vadības pults komplektā ar vadības pogām, montejams pie sienas ar montāžu</t>
  </si>
  <si>
    <t>Ienākošā aizbīdņa vietējās vadības pults komplektā ar vadības pogām ar montāžu</t>
  </si>
  <si>
    <t>Aizbīdņu elektriskās piedziņas vadības pieslēgšana un ieregulēšana</t>
  </si>
  <si>
    <t>Ultraskaņas līmeņa devējs ar montāžu</t>
  </si>
  <si>
    <t>Vadības sistēmas un ARI programmnodrošinājums un programmēšanas darbi</t>
  </si>
  <si>
    <t>Esošās galvenās slēgiekārtas demontāža, esošo nevajadzīgo kabeļu un to konstrukciju demontāža</t>
  </si>
  <si>
    <t xml:space="preserve">Fāzu kontroles relejs ar pieļaujamās sprieguma novirzes un laika aiztures regulāciju </t>
  </si>
  <si>
    <t>ARI sistēmas nepārtrauktas barošanas UPS iekārta, 230V, jaudu precizēt projekta izstrādes gaitā</t>
  </si>
  <si>
    <t>Elektroapgādes galvenās sadalnes GS un ARI  komplekts t.sk.</t>
  </si>
  <si>
    <t>Galvenās sadalnes un ARI sistēmas komponentes, vadi un marķējumi</t>
  </si>
  <si>
    <t>Automātslēdzis 3polu 400V, 400A ar motorpiedziņu, signālkontaktiem, ieslēgšanas/izslēgšanas spolēm un regulējamiem aizsardzības parametriem.</t>
  </si>
  <si>
    <t>Pārsprieguma aizsardzība 4-polu B+C</t>
  </si>
  <si>
    <t xml:space="preserve">Zemsprieguma automātslēdži dažādā nominālā, atbilstoši patērētaju jaudai. Precizēt projektēšanas laika.   </t>
  </si>
  <si>
    <t>Kontaktligzda montējama uz DIN sliedes 230V 16A</t>
  </si>
  <si>
    <t>Kontaktligzda montējama uz sienas 400V 16A, IP44</t>
  </si>
  <si>
    <t>Galvenās sadalnes izgatavošana un pārbaudes</t>
  </si>
  <si>
    <t>Galvenā sadalne komplektā ar montāžas plati, kabeļu kanāliem, pieslēgspailēm, N un PE kopnēm 400V un ARI ATS500 vai ekvivalentas sistēmu, IP44 vai augstāk. Individuāli komplektējama no modulārajām sadalnēm. Uzstādāma uz grīdas, virs kabeļu tranšejas</t>
  </si>
  <si>
    <t>PLC, operatora paneļa un ARI programmēšanas darbi</t>
  </si>
  <si>
    <t>Vadības sadales AVS pārslēgumu veikšana, iekārtu pieslēgšana</t>
  </si>
  <si>
    <t>Galvenās sadalnes GS pārslēgumu veikšana, iekartu pieslēgšana</t>
  </si>
  <si>
    <t>Dīzeļģeneratora pieslēguma spaiļu kārba elektro sadales telpā uz sienas un kabelis (15m) ar montāžu</t>
  </si>
  <si>
    <t>Kabeļu atvērumu un tranšejas nosegšana ar metāla vākiem, demontēto vadības sadaļnu vietā</t>
  </si>
  <si>
    <t>Kabeļtrepe 200mm;  korozijas keategorija ne zemāka par C4 ar montāžu</t>
  </si>
  <si>
    <t>Kontrolkabelis 10x1,0</t>
  </si>
  <si>
    <t>Kontrolkabelis 4x1,0</t>
  </si>
  <si>
    <t>Barošanas kabelis 4x2,5 ienākošajam aizbīdnim</t>
  </si>
  <si>
    <t>Esošo elektromagnētisko plūsmas mērītāju pieslēgšanā pie jauna PLC, MODBUS RTU (RS-485)</t>
  </si>
  <si>
    <t>Automātslēdzis 3polu 400V, 200A ar motorpiedziņu, signālkontaktiem, ieslēgšanas/izslēgšanas spolēm un regulējamiem aizsardzības parametriem.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</si>
  <si>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</si>
  <si>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</si>
  <si>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</si>
  <si>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</si>
  <si>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</si>
  <si>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</si>
  <si>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</si>
  <si>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</si>
  <si>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</si>
  <si>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</si>
  <si>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4.4</t>
  </si>
  <si>
    <t>4.5</t>
  </si>
  <si>
    <t>4.6</t>
  </si>
  <si>
    <t>4.7</t>
  </si>
  <si>
    <t>4.8</t>
  </si>
  <si>
    <t>6.1</t>
  </si>
  <si>
    <t>6.2</t>
  </si>
  <si>
    <t>6.3</t>
  </si>
  <si>
    <t>Esošo elektromagnētisko plūsmas mērītāju  pieslēgšanā pie jauna PLC, MODBUS RTU (RS-485)</t>
  </si>
  <si>
    <t xml:space="preserve">Ievada elektroenerģijas uzskaites sadalne 230/400V, 400A, ar 400mm cokolu piegāde, uzstādīšana un pieslēgšana, komplektā ar drošinātājiem. Uzstādāma uz grīdas, virs kabeļu tranšejas, atbilstoši AS “Sadales tīkls” tehniskiem noteikumiem </t>
  </si>
  <si>
    <t xml:space="preserve">Kabelis NYY 4x185 CU, GS pieslēgšanai pie jaunas US </t>
  </si>
  <si>
    <t>5.4</t>
  </si>
  <si>
    <t xml:space="preserve">Ievada elektroenerģijas uzskaites sadalne US U6-1/400,  piegāde, uzstādīšana un pieslēgšana, komplektā ar drošinātājiem, atbilstoši AS “Sadales tīkls” tehniskiem noteikumiem </t>
  </si>
  <si>
    <t>Hidrostatiskais līmeņa devējs 0-10m, 24V DC, 4-20mA, ar montāžu</t>
  </si>
  <si>
    <t>Elektromagnētiskais plūsmas mērītājs DN100mm, PN10, signāla pārveidotājs , Modbus komunikāciju, 24V DC,15m kabelis ar  montāžu un veidgabaliem (atbilstoši tehniskai specifikācijai)</t>
  </si>
  <si>
    <t xml:space="preserve">Frekvenču pārveidotajā konfigurēšanā. </t>
  </si>
  <si>
    <r>
      <t>Frekvenču pārveidotajā</t>
    </r>
    <r>
      <rPr>
        <strike/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  <charset val="186"/>
      </rPr>
      <t xml:space="preserve">konfigurēšanā. </t>
    </r>
  </si>
  <si>
    <t>Elektromagnētiskais plūsmas mērītājs DN80mm, PN10, signāla pārveidotājs , Modbus komunikāciju, 24V DC,15m kabelis ar  montāžu un veidgabaliem (atbilstoši tehniskai specifikācijai)</t>
  </si>
  <si>
    <t xml:space="preserve">Kabeļtrepe 200mm;  korozijas keategorija ne zemāka par C4 ar montāžu. Garumu precizēt apsekošanas un projektēšanas laika. </t>
  </si>
  <si>
    <t>Barošanas kabeļi no transformatoriem līdz US un tālāk līdz slodzes vietām, ar montāžu un pieslēgšanu. Kabeļu šķērsgriezumu un garumu precizēt apsekošanas un projektēšanas laika.</t>
  </si>
  <si>
    <t>4.9</t>
  </si>
  <si>
    <t xml:space="preserve">Esošo 3-fāžu elektroenerģijas skaitītāju Nr. 4302912900 pārvietošana uz esošo uzskaites sadalni US-4327-5-1 un izbūvēt pēcuzskaites kabeļlīniju, atbilstoši AS “Sadales tīkla” tehniskiem noteikumiem. </t>
  </si>
  <si>
    <t>Kabelis NYY 4x16, vadības sadales pieslēgšanai pie US.  Kabeļa garumu precizēt apsekošanas un projektēšanas laika.</t>
  </si>
  <si>
    <t>Atklātam konkursam "AUTOMĀTISKO VADĪBAS SISTĒMU (AVS) PIEGĀDE, UZSTĀDĪŠANA, IEREGULĒŠANA UN TEHNISKĀ UZTURĒŠANA 10 KANALIZĀCIJAS SŪKŅU STACIJĀS, RĪGĀ" (Id.Nr.RŪ-2022/34).</t>
  </si>
  <si>
    <t xml:space="preserve"> Virs izdevumi (      % )</t>
  </si>
  <si>
    <t xml:space="preserve">t.sk. darba aizsardzība </t>
  </si>
  <si>
    <t xml:space="preserve">                                                Peļņa (      % )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</si>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</sst>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s&quot;\ * #,##0.00_-;\-&quot;Ls&quot;\ * #,##0.00_-;_-&quot;Ls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trike/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</cellStyleXfs>
  <cellXfs count="16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 applyAlignment="1"/>
    <xf numFmtId="0" fontId="4" fillId="0" borderId="0" xfId="0" applyNumberFormat="1" applyFont="1"/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0" borderId="6" xfId="0" applyNumberFormat="1" applyFont="1" applyBorder="1"/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2"/>
    </xf>
    <xf numFmtId="0" fontId="4" fillId="0" borderId="1" xfId="0" applyFont="1" applyBorder="1" applyAlignment="1"/>
    <xf numFmtId="0" fontId="11" fillId="0" borderId="0" xfId="0" applyFont="1"/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2" fontId="10" fillId="0" borderId="2" xfId="0" applyNumberFormat="1" applyFont="1" applyBorder="1" applyAlignment="1">
      <alignment horizontal="center" vertical="center"/>
    </xf>
    <xf numFmtId="0" fontId="13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8" fillId="0" borderId="0" xfId="0" applyFont="1" applyFill="1"/>
    <xf numFmtId="0" fontId="14" fillId="0" borderId="0" xfId="0" applyFont="1" applyFill="1"/>
    <xf numFmtId="0" fontId="11" fillId="0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textRotation="90" wrapText="1"/>
    </xf>
    <xf numFmtId="2" fontId="16" fillId="2" borderId="12" xfId="0" applyNumberFormat="1" applyFont="1" applyFill="1" applyBorder="1" applyAlignment="1">
      <alignment horizontal="center" vertical="center" textRotation="90" wrapText="1"/>
    </xf>
    <xf numFmtId="2" fontId="16" fillId="2" borderId="13" xfId="0" applyNumberFormat="1" applyFont="1" applyFill="1" applyBorder="1" applyAlignment="1">
      <alignment horizontal="center" vertical="center" textRotation="90" wrapText="1"/>
    </xf>
    <xf numFmtId="2" fontId="16" fillId="2" borderId="14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/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indent="2"/>
    </xf>
    <xf numFmtId="0" fontId="16" fillId="2" borderId="12" xfId="0" applyFont="1" applyFill="1" applyBorder="1" applyAlignment="1">
      <alignment horizontal="center" vertical="center" textRotation="90" wrapText="1"/>
    </xf>
    <xf numFmtId="0" fontId="11" fillId="0" borderId="0" xfId="0" applyFont="1" applyBorder="1"/>
    <xf numFmtId="49" fontId="17" fillId="3" borderId="15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2" fontId="13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/>
    <xf numFmtId="0" fontId="13" fillId="0" borderId="1" xfId="9" applyFont="1" applyBorder="1" applyAlignment="1">
      <alignment horizontal="center"/>
    </xf>
    <xf numFmtId="0" fontId="13" fillId="0" borderId="0" xfId="8" applyFont="1" applyAlignment="1">
      <alignment horizontal="right"/>
    </xf>
    <xf numFmtId="49" fontId="13" fillId="0" borderId="0" xfId="8" applyNumberFormat="1" applyFont="1" applyAlignment="1">
      <alignment horizontal="left"/>
    </xf>
    <xf numFmtId="0" fontId="13" fillId="0" borderId="0" xfId="8" applyFont="1" applyAlignment="1">
      <alignment horizontal="left"/>
    </xf>
    <xf numFmtId="0" fontId="18" fillId="0" borderId="0" xfId="9" applyFont="1" applyAlignment="1">
      <alignment horizontal="center" vertical="center"/>
    </xf>
    <xf numFmtId="0" fontId="18" fillId="0" borderId="0" xfId="9" applyFont="1" applyAlignment="1">
      <alignment vertical="center"/>
    </xf>
    <xf numFmtId="49" fontId="13" fillId="0" borderId="0" xfId="10" applyNumberFormat="1" applyFont="1" applyAlignment="1">
      <alignment horizontal="left"/>
    </xf>
    <xf numFmtId="0" fontId="13" fillId="0" borderId="0" xfId="10" applyFont="1" applyAlignment="1">
      <alignment horizontal="left"/>
    </xf>
    <xf numFmtId="0" fontId="13" fillId="0" borderId="0" xfId="9" applyFont="1" applyAlignment="1">
      <alignment horizontal="center"/>
    </xf>
    <xf numFmtId="2" fontId="13" fillId="0" borderId="0" xfId="9" applyNumberFormat="1" applyFont="1" applyAlignment="1">
      <alignment horizontal="center"/>
    </xf>
    <xf numFmtId="2" fontId="13" fillId="0" borderId="0" xfId="9" applyNumberFormat="1" applyFont="1"/>
    <xf numFmtId="0" fontId="18" fillId="0" borderId="1" xfId="9" applyFont="1" applyBorder="1" applyAlignment="1">
      <alignment vertical="center"/>
    </xf>
    <xf numFmtId="2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2" fontId="13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4" fillId="0" borderId="17" xfId="0" applyFont="1" applyBorder="1"/>
    <xf numFmtId="0" fontId="4" fillId="0" borderId="0" xfId="0" applyFont="1" applyBorder="1"/>
    <xf numFmtId="0" fontId="4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3" borderId="19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/>
    <xf numFmtId="0" fontId="4" fillId="0" borderId="16" xfId="0" applyFont="1" applyBorder="1"/>
    <xf numFmtId="49" fontId="4" fillId="3" borderId="16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left" vertical="center" wrapText="1"/>
    </xf>
    <xf numFmtId="2" fontId="4" fillId="0" borderId="16" xfId="0" applyNumberFormat="1" applyFont="1" applyFill="1" applyBorder="1" applyAlignment="1">
      <alignment horizontal="left" vertical="center" wrapText="1"/>
    </xf>
    <xf numFmtId="0" fontId="4" fillId="0" borderId="25" xfId="0" applyFont="1" applyBorder="1"/>
    <xf numFmtId="49" fontId="5" fillId="3" borderId="22" xfId="0" applyNumberFormat="1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2" fontId="4" fillId="0" borderId="23" xfId="0" applyNumberFormat="1" applyFont="1" applyFill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right"/>
    </xf>
    <xf numFmtId="2" fontId="5" fillId="0" borderId="24" xfId="0" applyNumberFormat="1" applyFont="1" applyBorder="1"/>
    <xf numFmtId="2" fontId="5" fillId="0" borderId="23" xfId="0" applyNumberFormat="1" applyFont="1" applyFill="1" applyBorder="1" applyAlignment="1">
      <alignment horizontal="right" vertical="center" wrapText="1"/>
    </xf>
    <xf numFmtId="2" fontId="13" fillId="3" borderId="4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4" xfId="0" quotePrefix="1" applyNumberFormat="1" applyFont="1" applyBorder="1" applyAlignment="1">
      <alignment horizontal="left" vertical="center" wrapText="1"/>
    </xf>
    <xf numFmtId="0" fontId="13" fillId="0" borderId="6" xfId="0" applyNumberFormat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3" fillId="0" borderId="4" xfId="0" quotePrefix="1" applyFont="1" applyFill="1" applyBorder="1" applyAlignment="1">
      <alignment horizontal="left" vertical="center"/>
    </xf>
    <xf numFmtId="0" fontId="4" fillId="0" borderId="25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21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16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" fontId="16" fillId="0" borderId="26" xfId="0" applyNumberFormat="1" applyFont="1" applyFill="1" applyBorder="1" applyAlignment="1">
      <alignment horizontal="right" vertical="center"/>
    </xf>
    <xf numFmtId="4" fontId="16" fillId="0" borderId="27" xfId="0" applyNumberFormat="1" applyFont="1" applyFill="1" applyBorder="1" applyAlignment="1">
      <alignment horizontal="right" vertical="center"/>
    </xf>
    <xf numFmtId="4" fontId="16" fillId="0" borderId="28" xfId="0" applyNumberFormat="1" applyFont="1" applyFill="1" applyBorder="1" applyAlignment="1">
      <alignment horizontal="right" vertical="center"/>
    </xf>
    <xf numFmtId="0" fontId="13" fillId="0" borderId="0" xfId="8" applyFont="1" applyAlignment="1">
      <alignment horizontal="left"/>
    </xf>
    <xf numFmtId="0" fontId="13" fillId="0" borderId="1" xfId="9" applyFont="1" applyBorder="1" applyAlignment="1">
      <alignment horizontal="center" wrapText="1"/>
    </xf>
    <xf numFmtId="0" fontId="18" fillId="0" borderId="5" xfId="9" applyFont="1" applyBorder="1" applyAlignment="1">
      <alignment horizontal="center" vertical="center"/>
    </xf>
    <xf numFmtId="0" fontId="20" fillId="0" borderId="0" xfId="11" applyFont="1" applyAlignment="1">
      <alignment horizontal="left" vertical="center"/>
    </xf>
    <xf numFmtId="49" fontId="16" fillId="2" borderId="7" xfId="0" applyNumberFormat="1" applyFont="1" applyFill="1" applyBorder="1" applyAlignment="1">
      <alignment horizontal="center" vertical="center" textRotation="90"/>
    </xf>
    <xf numFmtId="49" fontId="16" fillId="2" borderId="11" xfId="0" applyNumberFormat="1" applyFont="1" applyFill="1" applyBorder="1" applyAlignment="1">
      <alignment horizontal="center" vertical="center" textRotation="90"/>
    </xf>
    <xf numFmtId="0" fontId="16" fillId="2" borderId="8" xfId="0" applyFont="1" applyFill="1" applyBorder="1" applyAlignment="1">
      <alignment horizontal="center" vertical="center" textRotation="90"/>
    </xf>
    <xf numFmtId="0" fontId="16" fillId="2" borderId="12" xfId="0" applyFont="1" applyFill="1" applyBorder="1" applyAlignment="1">
      <alignment horizontal="center" vertical="center" textRotation="90"/>
    </xf>
    <xf numFmtId="0" fontId="16" fillId="2" borderId="8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textRotation="90" wrapText="1"/>
    </xf>
    <xf numFmtId="0" fontId="16" fillId="2" borderId="12" xfId="0" applyFont="1" applyFill="1" applyBorder="1" applyAlignment="1">
      <alignment horizontal="center" vertical="center" textRotation="90" wrapText="1"/>
    </xf>
    <xf numFmtId="2" fontId="16" fillId="2" borderId="8" xfId="0" applyNumberFormat="1" applyFont="1" applyFill="1" applyBorder="1" applyAlignment="1">
      <alignment horizontal="center" vertical="center" textRotation="90"/>
    </xf>
    <xf numFmtId="2" fontId="16" fillId="2" borderId="12" xfId="0" applyNumberFormat="1" applyFont="1" applyFill="1" applyBorder="1" applyAlignment="1">
      <alignment horizontal="center" vertical="center" textRotation="90"/>
    </xf>
    <xf numFmtId="0" fontId="16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4" fontId="10" fillId="0" borderId="26" xfId="0" applyNumberFormat="1" applyFont="1" applyFill="1" applyBorder="1" applyAlignment="1">
      <alignment horizontal="right" vertical="center"/>
    </xf>
    <xf numFmtId="4" fontId="10" fillId="0" borderId="27" xfId="0" applyNumberFormat="1" applyFont="1" applyFill="1" applyBorder="1" applyAlignment="1">
      <alignment horizontal="right" vertical="center"/>
    </xf>
    <xf numFmtId="4" fontId="10" fillId="0" borderId="28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</cellXfs>
  <cellStyles count="12">
    <cellStyle name="Currency 2" xfId="2" xr:uid="{00000000-0005-0000-0000-000000000000}"/>
    <cellStyle name="Currency 2 2" xfId="7" xr:uid="{00000000-0005-0000-0000-000001000000}"/>
    <cellStyle name="Currency 3" xfId="5" xr:uid="{00000000-0005-0000-0000-000002000000}"/>
    <cellStyle name="Normal 2" xfId="1" xr:uid="{00000000-0005-0000-0000-000003000000}"/>
    <cellStyle name="Normal 2 2" xfId="6" xr:uid="{00000000-0005-0000-0000-000004000000}"/>
    <cellStyle name="Normal 3" xfId="4" xr:uid="{00000000-0005-0000-0000-000005000000}"/>
    <cellStyle name="Normal_Rezekne_teplouzel" xfId="8" xr:uid="{2526FE45-C23C-4378-ABDE-CABAD2A9E74F}"/>
    <cellStyle name="Normal_Tames_sask_ar_Not_1014" xfId="9" xr:uid="{F69400AC-0AED-488E-B318-1F6C74BE3C17}"/>
    <cellStyle name="Parasts" xfId="0" builtinId="0"/>
    <cellStyle name="Style 1" xfId="3" xr:uid="{00000000-0005-0000-0000-000007000000}"/>
    <cellStyle name="Обычный_2009-04-27_PED IESN" xfId="10" xr:uid="{D6B5300D-B59E-498B-8004-346F830DEA30}"/>
    <cellStyle name="Обычный_Anna" xfId="11" xr:uid="{0108682E-06E0-4AE1-BA9F-09CEA1D34C9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21"/>
  <sheetViews>
    <sheetView zoomScaleNormal="100" zoomScaleSheetLayoutView="100" workbookViewId="0">
      <selection activeCell="K6" sqref="K6"/>
    </sheetView>
  </sheetViews>
  <sheetFormatPr defaultColWidth="9.109375" defaultRowHeight="14.4" x14ac:dyDescent="0.3"/>
  <cols>
    <col min="1" max="3" width="9.109375" style="19"/>
    <col min="4" max="4" width="6.88671875" style="19" customWidth="1"/>
    <col min="5" max="5" width="5" style="19" customWidth="1"/>
    <col min="6" max="6" width="9.109375" style="19" hidden="1" customWidth="1"/>
    <col min="7" max="7" width="10" style="19" customWidth="1"/>
    <col min="8" max="8" width="9.109375" style="19"/>
    <col min="9" max="9" width="16" style="19" customWidth="1"/>
    <col min="10" max="10" width="16.44140625" style="19" customWidth="1"/>
    <col min="11" max="11" width="21.109375" style="19" customWidth="1"/>
    <col min="12" max="16384" width="9.109375" style="19"/>
  </cols>
  <sheetData>
    <row r="1" spans="1:11" s="30" customForma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.6" x14ac:dyDescent="0.3">
      <c r="A2" s="111" t="s">
        <v>71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33.75" customHeight="1" x14ac:dyDescent="0.3">
      <c r="A3" s="110" t="s">
        <v>229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5" spans="1:11" ht="121.5" customHeight="1" x14ac:dyDescent="0.3">
      <c r="A5" s="20" t="s">
        <v>45</v>
      </c>
      <c r="B5" s="112" t="s">
        <v>6</v>
      </c>
      <c r="C5" s="113"/>
      <c r="D5" s="113"/>
      <c r="E5" s="113"/>
      <c r="F5" s="114"/>
      <c r="G5" s="115" t="s">
        <v>49</v>
      </c>
      <c r="H5" s="116"/>
      <c r="I5" s="20" t="s">
        <v>63</v>
      </c>
      <c r="J5" s="20" t="s">
        <v>64</v>
      </c>
      <c r="K5" s="20" t="s">
        <v>65</v>
      </c>
    </row>
    <row r="6" spans="1:11" ht="14.4" customHeight="1" x14ac:dyDescent="0.3">
      <c r="A6" s="21">
        <v>1</v>
      </c>
      <c r="B6" s="117" t="str">
        <f>'L1 - KSS 111'!D6</f>
        <v>KSS 111</v>
      </c>
      <c r="C6" s="118"/>
      <c r="D6" s="118"/>
      <c r="E6" s="118"/>
      <c r="F6" s="22"/>
      <c r="G6" s="108">
        <f>'L1 - KSS 111'!N9</f>
        <v>0</v>
      </c>
      <c r="H6" s="109"/>
      <c r="I6" s="82"/>
      <c r="J6" s="82">
        <f>I6*2</f>
        <v>0</v>
      </c>
      <c r="K6" s="82">
        <f>G6+J6</f>
        <v>0</v>
      </c>
    </row>
    <row r="7" spans="1:11" x14ac:dyDescent="0.3">
      <c r="A7" s="21">
        <v>2</v>
      </c>
      <c r="B7" s="119" t="str">
        <f>'L2 - KSS 125'!D6</f>
        <v>KSS 125</v>
      </c>
      <c r="C7" s="120"/>
      <c r="D7" s="120"/>
      <c r="E7" s="120"/>
      <c r="F7" s="23"/>
      <c r="G7" s="108">
        <f>'L2 - KSS 125'!N9</f>
        <v>0</v>
      </c>
      <c r="H7" s="109"/>
      <c r="I7" s="82"/>
      <c r="J7" s="82">
        <f t="shared" ref="J7:J15" si="0">I7*2</f>
        <v>0</v>
      </c>
      <c r="K7" s="82">
        <f t="shared" ref="K7:K15" si="1">G7+J7</f>
        <v>0</v>
      </c>
    </row>
    <row r="8" spans="1:11" x14ac:dyDescent="0.3">
      <c r="A8" s="21">
        <v>3</v>
      </c>
      <c r="B8" s="119" t="str">
        <f>'L3 - KSS 214'!D6</f>
        <v>KSS 214</v>
      </c>
      <c r="C8" s="120"/>
      <c r="D8" s="120"/>
      <c r="E8" s="120"/>
      <c r="F8" s="24"/>
      <c r="G8" s="108">
        <f>'L3 - KSS 214'!N9</f>
        <v>0</v>
      </c>
      <c r="H8" s="109"/>
      <c r="I8" s="82"/>
      <c r="J8" s="82">
        <f t="shared" si="0"/>
        <v>0</v>
      </c>
      <c r="K8" s="82">
        <f t="shared" si="1"/>
        <v>0</v>
      </c>
    </row>
    <row r="9" spans="1:11" x14ac:dyDescent="0.3">
      <c r="A9" s="21">
        <v>4</v>
      </c>
      <c r="B9" s="119" t="str">
        <f>'L4 - KSS 219'!D6</f>
        <v>KSS 219</v>
      </c>
      <c r="C9" s="126"/>
      <c r="D9" s="126"/>
      <c r="E9" s="126"/>
      <c r="F9" s="24"/>
      <c r="G9" s="108">
        <f>'L4 - KSS 219'!N9</f>
        <v>0</v>
      </c>
      <c r="H9" s="109"/>
      <c r="I9" s="82"/>
      <c r="J9" s="82">
        <f t="shared" si="0"/>
        <v>0</v>
      </c>
      <c r="K9" s="82">
        <f t="shared" si="1"/>
        <v>0</v>
      </c>
    </row>
    <row r="10" spans="1:11" x14ac:dyDescent="0.3">
      <c r="A10" s="21">
        <v>5</v>
      </c>
      <c r="B10" s="119" t="str">
        <f>'L5 - KSS 226 '!D6</f>
        <v>KSS 226</v>
      </c>
      <c r="C10" s="120"/>
      <c r="D10" s="120"/>
      <c r="E10" s="120"/>
      <c r="F10" s="24"/>
      <c r="G10" s="108">
        <f>'L5 - KSS 226 '!N9</f>
        <v>0</v>
      </c>
      <c r="H10" s="109"/>
      <c r="I10" s="82"/>
      <c r="J10" s="82">
        <f t="shared" si="0"/>
        <v>0</v>
      </c>
      <c r="K10" s="82">
        <f t="shared" si="1"/>
        <v>0</v>
      </c>
    </row>
    <row r="11" spans="1:11" x14ac:dyDescent="0.3">
      <c r="A11" s="21">
        <v>6</v>
      </c>
      <c r="B11" s="127" t="str">
        <f>'L6 - KSS 227'!D6</f>
        <v>KSS 227</v>
      </c>
      <c r="C11" s="120"/>
      <c r="D11" s="120"/>
      <c r="E11" s="120"/>
      <c r="F11" s="24"/>
      <c r="G11" s="108">
        <f>'L6 - KSS 227'!N9</f>
        <v>0</v>
      </c>
      <c r="H11" s="109"/>
      <c r="I11" s="82"/>
      <c r="J11" s="82">
        <f t="shared" si="0"/>
        <v>0</v>
      </c>
      <c r="K11" s="82">
        <f t="shared" si="1"/>
        <v>0</v>
      </c>
    </row>
    <row r="12" spans="1:11" x14ac:dyDescent="0.3">
      <c r="A12" s="21">
        <v>7</v>
      </c>
      <c r="B12" s="119" t="str">
        <f>'L7 - KSS 228'!D6</f>
        <v>KSS 228</v>
      </c>
      <c r="C12" s="120"/>
      <c r="D12" s="120"/>
      <c r="E12" s="120"/>
      <c r="F12" s="24"/>
      <c r="G12" s="108">
        <f>'L7 - KSS 228'!N9</f>
        <v>0</v>
      </c>
      <c r="H12" s="109"/>
      <c r="I12" s="82"/>
      <c r="J12" s="82">
        <f t="shared" si="0"/>
        <v>0</v>
      </c>
      <c r="K12" s="82">
        <f t="shared" si="1"/>
        <v>0</v>
      </c>
    </row>
    <row r="13" spans="1:11" x14ac:dyDescent="0.3">
      <c r="A13" s="21">
        <v>8</v>
      </c>
      <c r="B13" s="119" t="str">
        <f>'L8 - KSS 229'!D6</f>
        <v>KSS 229</v>
      </c>
      <c r="C13" s="120"/>
      <c r="D13" s="120"/>
      <c r="E13" s="120"/>
      <c r="F13" s="24"/>
      <c r="G13" s="108">
        <f>'L8 - KSS 229'!N9</f>
        <v>0</v>
      </c>
      <c r="H13" s="109"/>
      <c r="I13" s="82"/>
      <c r="J13" s="82">
        <f t="shared" si="0"/>
        <v>0</v>
      </c>
      <c r="K13" s="82">
        <f t="shared" si="1"/>
        <v>0</v>
      </c>
    </row>
    <row r="14" spans="1:11" x14ac:dyDescent="0.3">
      <c r="A14" s="21">
        <v>9</v>
      </c>
      <c r="B14" s="127" t="str">
        <f>'L9 - KSS 314'!D6</f>
        <v>KSS 314</v>
      </c>
      <c r="C14" s="120"/>
      <c r="D14" s="120"/>
      <c r="E14" s="120"/>
      <c r="F14" s="24"/>
      <c r="G14" s="108">
        <f>'L9 - KSS 314'!N9</f>
        <v>0</v>
      </c>
      <c r="H14" s="109"/>
      <c r="I14" s="82"/>
      <c r="J14" s="82">
        <f t="shared" si="0"/>
        <v>0</v>
      </c>
      <c r="K14" s="82">
        <f t="shared" si="1"/>
        <v>0</v>
      </c>
    </row>
    <row r="15" spans="1:11" x14ac:dyDescent="0.3">
      <c r="A15" s="21">
        <v>10</v>
      </c>
      <c r="B15" s="119" t="str">
        <f>'L10 - KSS 319'!D6</f>
        <v>KSS 319</v>
      </c>
      <c r="C15" s="120"/>
      <c r="D15" s="120"/>
      <c r="E15" s="120"/>
      <c r="F15" s="24"/>
      <c r="G15" s="108">
        <f>'L10 - KSS 319'!N9</f>
        <v>0</v>
      </c>
      <c r="H15" s="109"/>
      <c r="I15" s="82"/>
      <c r="J15" s="82">
        <f t="shared" si="0"/>
        <v>0</v>
      </c>
      <c r="K15" s="82">
        <f t="shared" si="1"/>
        <v>0</v>
      </c>
    </row>
    <row r="16" spans="1:11" x14ac:dyDescent="0.3">
      <c r="A16" s="21"/>
      <c r="B16" s="121" t="s">
        <v>67</v>
      </c>
      <c r="C16" s="122"/>
      <c r="D16" s="122"/>
      <c r="E16" s="122"/>
      <c r="F16" s="123"/>
      <c r="G16" s="124">
        <f>SUM(G6:H9)</f>
        <v>0</v>
      </c>
      <c r="H16" s="125"/>
      <c r="I16" s="25">
        <f>SUM(I6:I9)</f>
        <v>0</v>
      </c>
      <c r="J16" s="25">
        <f>SUM(J6:J9)</f>
        <v>0</v>
      </c>
      <c r="K16" s="25">
        <f>SUM(K6:K9)</f>
        <v>0</v>
      </c>
    </row>
    <row r="17" spans="1:11" x14ac:dyDescent="0.3">
      <c r="A17" s="37"/>
      <c r="B17" s="38"/>
      <c r="C17" s="38"/>
      <c r="D17" s="38"/>
      <c r="E17" s="38"/>
      <c r="F17" s="38"/>
      <c r="G17" s="39"/>
      <c r="H17" s="39"/>
      <c r="I17" s="39"/>
      <c r="J17" s="39"/>
      <c r="K17" s="39"/>
    </row>
    <row r="18" spans="1:1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3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3"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3">
      <c r="B21" s="36"/>
      <c r="C21" s="36"/>
      <c r="D21" s="36"/>
      <c r="E21" s="36"/>
      <c r="H21" s="36"/>
      <c r="I21" s="36"/>
      <c r="J21" s="36"/>
      <c r="K21" s="36"/>
    </row>
  </sheetData>
  <mergeCells count="26">
    <mergeCell ref="G14:H14"/>
    <mergeCell ref="G15:H15"/>
    <mergeCell ref="B8:E8"/>
    <mergeCell ref="B16:F16"/>
    <mergeCell ref="G16:H16"/>
    <mergeCell ref="G8:H8"/>
    <mergeCell ref="G9:H9"/>
    <mergeCell ref="B9:E9"/>
    <mergeCell ref="B10:E10"/>
    <mergeCell ref="B11:E11"/>
    <mergeCell ref="B12:E12"/>
    <mergeCell ref="B13:E13"/>
    <mergeCell ref="B14:E14"/>
    <mergeCell ref="B15:E15"/>
    <mergeCell ref="G10:H10"/>
    <mergeCell ref="G11:H11"/>
    <mergeCell ref="G12:H12"/>
    <mergeCell ref="G13:H13"/>
    <mergeCell ref="A3:K3"/>
    <mergeCell ref="A2:K2"/>
    <mergeCell ref="G7:H7"/>
    <mergeCell ref="B5:F5"/>
    <mergeCell ref="G5:H5"/>
    <mergeCell ref="G6:H6"/>
    <mergeCell ref="B6:E6"/>
    <mergeCell ref="B7:E7"/>
  </mergeCells>
  <pageMargins left="0.7" right="0.7" top="0.75" bottom="0.75" header="0.3" footer="0.3"/>
  <pageSetup paperSize="9" orientation="landscape" r:id="rId1"/>
  <headerFooter scaleWithDoc="0">
    <oddFooter>&amp;C&amp;10&amp;A&amp;R&amp;10Lapa &amp;P no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C20E-4B72-4923-A0E7-CD9F0E2F4A3E}">
  <sheetPr>
    <tabColor theme="8" tint="-0.249977111117893"/>
    <pageSetUpPr fitToPage="1"/>
  </sheetPr>
  <dimension ref="A2:Q63"/>
  <sheetViews>
    <sheetView topLeftCell="A40" zoomScale="75" zoomScaleNormal="75" zoomScaleSheetLayoutView="75" workbookViewId="0">
      <selection activeCell="A48" sqref="A48:XFD51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94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85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86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P51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7" ht="55.2" x14ac:dyDescent="0.25">
      <c r="A17" s="73" t="s">
        <v>14</v>
      </c>
      <c r="B17" s="13"/>
      <c r="C17" s="13" t="s">
        <v>145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7.6" x14ac:dyDescent="0.25">
      <c r="A18" s="73" t="s">
        <v>15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27.6" x14ac:dyDescent="0.25">
      <c r="A19" s="73" t="s">
        <v>16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7" ht="41.4" x14ac:dyDescent="0.25">
      <c r="A20" s="73" t="s">
        <v>17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7" ht="27.6" x14ac:dyDescent="0.25">
      <c r="A21" s="73" t="s">
        <v>18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7" ht="27.6" x14ac:dyDescent="0.25">
      <c r="A22" s="73" t="s">
        <v>19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7" ht="55.2" x14ac:dyDescent="0.25">
      <c r="A23" s="73" t="s">
        <v>21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7" ht="55.2" x14ac:dyDescent="0.25">
      <c r="A24" s="73" t="s">
        <v>22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7" ht="27.6" x14ac:dyDescent="0.25">
      <c r="A25" s="73" t="s">
        <v>23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7" ht="41.4" x14ac:dyDescent="0.25">
      <c r="A26" s="73" t="s">
        <v>47</v>
      </c>
      <c r="B26" s="79"/>
      <c r="C26" s="79" t="s">
        <v>135</v>
      </c>
      <c r="D26" s="31" t="s">
        <v>20</v>
      </c>
      <c r="E26" s="31">
        <v>1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91"/>
    </row>
    <row r="27" spans="1:17" ht="41.4" x14ac:dyDescent="0.25">
      <c r="A27" s="73" t="s">
        <v>48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7" ht="27.6" x14ac:dyDescent="0.25">
      <c r="A28" s="73" t="s">
        <v>69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7" ht="41.4" x14ac:dyDescent="0.25">
      <c r="A29" s="73" t="s">
        <v>70</v>
      </c>
      <c r="B29" s="27"/>
      <c r="C29" s="27" t="s">
        <v>116</v>
      </c>
      <c r="D29" s="9" t="s">
        <v>20</v>
      </c>
      <c r="E29" s="9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7" ht="27.6" x14ac:dyDescent="0.25">
      <c r="A30" s="73" t="s">
        <v>137</v>
      </c>
      <c r="B30" s="5"/>
      <c r="C30" s="83" t="s">
        <v>219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41.4" x14ac:dyDescent="0.25">
      <c r="A31" s="73" t="s">
        <v>138</v>
      </c>
      <c r="B31" s="5"/>
      <c r="C31" s="5" t="s">
        <v>146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7" ht="27.6" x14ac:dyDescent="0.25">
      <c r="A32" s="73" t="s">
        <v>139</v>
      </c>
      <c r="B32" s="5"/>
      <c r="C32" s="5" t="s">
        <v>147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69" x14ac:dyDescent="0.25">
      <c r="A33" s="73" t="s">
        <v>154</v>
      </c>
      <c r="B33" s="5"/>
      <c r="C33" s="83" t="s">
        <v>220</v>
      </c>
      <c r="D33" s="7" t="s">
        <v>20</v>
      </c>
      <c r="E33" s="31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" customFormat="1" ht="41.4" x14ac:dyDescent="0.25">
      <c r="A34" s="45" t="s">
        <v>24</v>
      </c>
      <c r="B34" s="46"/>
      <c r="C34" s="46" t="s">
        <v>36</v>
      </c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27.6" x14ac:dyDescent="0.25">
      <c r="A35" s="73" t="s">
        <v>25</v>
      </c>
      <c r="B35" s="5"/>
      <c r="C35" s="5" t="s">
        <v>132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73" t="s">
        <v>26</v>
      </c>
      <c r="B36" s="5"/>
      <c r="C36" s="5" t="s">
        <v>37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55.2" x14ac:dyDescent="0.25">
      <c r="A37" s="73" t="s">
        <v>27</v>
      </c>
      <c r="B37" s="5"/>
      <c r="C37" s="5" t="s">
        <v>126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41.4" x14ac:dyDescent="0.25">
      <c r="A38" s="73" t="s">
        <v>140</v>
      </c>
      <c r="B38" s="5"/>
      <c r="C38" s="5" t="s">
        <v>131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45" t="s">
        <v>28</v>
      </c>
      <c r="B39" s="46"/>
      <c r="C39" s="46" t="s">
        <v>38</v>
      </c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27.6" x14ac:dyDescent="0.25">
      <c r="A40" s="73" t="s">
        <v>29</v>
      </c>
      <c r="B40" s="5"/>
      <c r="C40" s="5" t="s">
        <v>127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5">
      <c r="A41" s="73" t="s">
        <v>141</v>
      </c>
      <c r="B41" s="5"/>
      <c r="C41" s="5" t="s">
        <v>221</v>
      </c>
      <c r="D41" s="7" t="s">
        <v>20</v>
      </c>
      <c r="E41" s="9">
        <v>2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55.2" x14ac:dyDescent="0.25">
      <c r="A42" s="73" t="s">
        <v>142</v>
      </c>
      <c r="B42" s="5"/>
      <c r="C42" s="5" t="s">
        <v>133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45" t="s">
        <v>30</v>
      </c>
      <c r="B43" s="46"/>
      <c r="C43" s="46" t="s">
        <v>34</v>
      </c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73" t="s">
        <v>31</v>
      </c>
      <c r="B44" s="5"/>
      <c r="C44" s="5" t="s">
        <v>39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3" t="s">
        <v>32</v>
      </c>
      <c r="B45" s="5"/>
      <c r="C45" s="5" t="s">
        <v>40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x14ac:dyDescent="0.25">
      <c r="A46" s="73" t="s">
        <v>33</v>
      </c>
      <c r="B46" s="5"/>
      <c r="C46" s="5" t="s">
        <v>41</v>
      </c>
      <c r="D46" s="7" t="s">
        <v>20</v>
      </c>
      <c r="E46" s="9">
        <v>1</v>
      </c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4.4" customHeight="1" x14ac:dyDescent="0.25">
      <c r="A47" s="74"/>
      <c r="B47" s="6"/>
      <c r="C47" s="165" t="s">
        <v>50</v>
      </c>
      <c r="D47" s="166"/>
      <c r="E47" s="166"/>
      <c r="F47" s="166"/>
      <c r="G47" s="166"/>
      <c r="H47" s="166"/>
      <c r="I47" s="166"/>
      <c r="J47" s="166"/>
      <c r="K47" s="167"/>
      <c r="L47" s="49">
        <f>SUM(L15:L46)</f>
        <v>0</v>
      </c>
      <c r="M47" s="49">
        <f>SUM(M15:M46)</f>
        <v>0</v>
      </c>
      <c r="N47" s="49">
        <f>SUM(N15:N46)</f>
        <v>0</v>
      </c>
      <c r="O47" s="49">
        <f>SUM(O15:O46)</f>
        <v>0</v>
      </c>
      <c r="P47" s="50">
        <f>M47+N47+O47</f>
        <v>0</v>
      </c>
    </row>
    <row r="48" spans="1:16" ht="14.4" customHeight="1" x14ac:dyDescent="0.25">
      <c r="M48" s="128" t="s">
        <v>230</v>
      </c>
      <c r="N48" s="128"/>
      <c r="O48" s="128"/>
      <c r="P48" s="101"/>
    </row>
    <row r="49" spans="1:16" ht="14.4" customHeight="1" x14ac:dyDescent="0.25">
      <c r="M49" s="129" t="s">
        <v>231</v>
      </c>
      <c r="N49" s="129"/>
      <c r="O49" s="129"/>
      <c r="P49" s="93"/>
    </row>
    <row r="50" spans="1:16" ht="14.4" customHeight="1" thickBot="1" x14ac:dyDescent="0.3">
      <c r="M50" s="130" t="s">
        <v>232</v>
      </c>
      <c r="N50" s="130"/>
      <c r="O50" s="130"/>
      <c r="P50" s="94"/>
    </row>
    <row r="51" spans="1:16" ht="14.4" customHeight="1" thickBot="1" x14ac:dyDescent="0.3">
      <c r="M51" s="131" t="s">
        <v>233</v>
      </c>
      <c r="N51" s="132"/>
      <c r="O51" s="132"/>
      <c r="P51" s="106">
        <f>P47+P48+P50</f>
        <v>0</v>
      </c>
    </row>
    <row r="53" spans="1:16" x14ac:dyDescent="0.25">
      <c r="A53" s="51"/>
      <c r="B53" s="52"/>
      <c r="C53" s="26"/>
      <c r="D53" s="26"/>
      <c r="E53" s="26"/>
      <c r="F53" s="52"/>
      <c r="G53" s="53"/>
      <c r="H53" s="54"/>
      <c r="I53" s="54"/>
      <c r="J53" s="54"/>
      <c r="K53" s="55"/>
      <c r="L53" s="54"/>
      <c r="M53" s="54"/>
      <c r="N53" s="54"/>
      <c r="O53" s="54"/>
      <c r="P53" s="56"/>
    </row>
    <row r="54" spans="1:16" x14ac:dyDescent="0.25">
      <c r="A54" s="141" t="s">
        <v>119</v>
      </c>
      <c r="B54" s="141"/>
      <c r="C54" s="57"/>
      <c r="D54" s="26"/>
      <c r="E54" s="58" t="s">
        <v>120</v>
      </c>
      <c r="F54" s="142"/>
      <c r="G54" s="142"/>
      <c r="H54" s="142"/>
      <c r="I54" s="142"/>
      <c r="J54" s="142"/>
      <c r="K54" s="26"/>
      <c r="L54" s="26"/>
      <c r="M54" s="26"/>
      <c r="N54" s="54"/>
      <c r="O54" s="54"/>
      <c r="P54" s="56"/>
    </row>
    <row r="55" spans="1:16" x14ac:dyDescent="0.25">
      <c r="A55" s="59"/>
      <c r="B55" s="60"/>
      <c r="C55" s="61" t="s">
        <v>121</v>
      </c>
      <c r="D55" s="26"/>
      <c r="E55" s="62"/>
      <c r="F55" s="143" t="s">
        <v>121</v>
      </c>
      <c r="G55" s="143"/>
      <c r="H55" s="143"/>
      <c r="I55" s="143"/>
      <c r="J55" s="143"/>
      <c r="K55" s="26"/>
      <c r="L55" s="26"/>
      <c r="M55" s="26"/>
      <c r="N55" s="54"/>
      <c r="O55" s="54"/>
      <c r="P55" s="56"/>
    </row>
    <row r="56" spans="1:16" x14ac:dyDescent="0.25">
      <c r="A56" s="63"/>
      <c r="B56" s="64"/>
      <c r="C56" s="65"/>
      <c r="D56" s="66"/>
      <c r="E56" s="66"/>
      <c r="F56" s="67"/>
      <c r="G56" s="67"/>
      <c r="H56" s="67"/>
      <c r="I56" s="54"/>
      <c r="J56" s="54"/>
      <c r="K56" s="55"/>
      <c r="L56" s="54"/>
      <c r="M56" s="54"/>
      <c r="N56" s="54"/>
      <c r="O56" s="54"/>
      <c r="P56" s="56"/>
    </row>
    <row r="57" spans="1:16" x14ac:dyDescent="0.25">
      <c r="A57" s="144" t="s">
        <v>122</v>
      </c>
      <c r="B57" s="144"/>
      <c r="C57" s="68"/>
      <c r="D57" s="62"/>
      <c r="E57" s="62"/>
      <c r="F57" s="66"/>
      <c r="G57" s="67"/>
      <c r="H57" s="67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51"/>
      <c r="B58" s="52"/>
      <c r="C58" s="26"/>
      <c r="D58" s="26"/>
      <c r="E58" s="26"/>
      <c r="F58" s="69"/>
      <c r="G58" s="54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51"/>
      <c r="B59" s="52"/>
      <c r="C59" s="70"/>
      <c r="D59" s="71"/>
      <c r="E59" s="69"/>
      <c r="F59" s="52"/>
      <c r="G59" s="53"/>
      <c r="H59" s="54"/>
      <c r="I59" s="54"/>
      <c r="J59" s="54"/>
      <c r="K59" s="55"/>
      <c r="L59" s="54"/>
      <c r="M59" s="54"/>
      <c r="N59" s="54"/>
      <c r="O59" s="54"/>
      <c r="P59" s="56"/>
    </row>
    <row r="60" spans="1:16" ht="14.4" x14ac:dyDescent="0.25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14.4" x14ac:dyDescent="0.3">
      <c r="A61" s="134" t="s">
        <v>123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1:16" ht="14.4" x14ac:dyDescent="0.3">
      <c r="A62" s="134" t="s">
        <v>124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</row>
    <row r="63" spans="1:16" ht="14.4" x14ac:dyDescent="0.3">
      <c r="A63" s="134" t="s">
        <v>125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1:P61"/>
    <mergeCell ref="A62:P62"/>
    <mergeCell ref="A63:P63"/>
    <mergeCell ref="L12:P12"/>
    <mergeCell ref="C47:K47"/>
    <mergeCell ref="A54:B54"/>
    <mergeCell ref="F54:J54"/>
    <mergeCell ref="F55:J55"/>
    <mergeCell ref="A57:B57"/>
    <mergeCell ref="A12:A13"/>
    <mergeCell ref="B12:B13"/>
    <mergeCell ref="C12:C13"/>
    <mergeCell ref="D12:D13"/>
    <mergeCell ref="E12:E13"/>
    <mergeCell ref="F12:K12"/>
    <mergeCell ref="M48:O48"/>
    <mergeCell ref="M49:O49"/>
    <mergeCell ref="M50:O50"/>
    <mergeCell ref="M51:O51"/>
    <mergeCell ref="A60:P60"/>
  </mergeCells>
  <phoneticPr fontId="15" type="noConversion"/>
  <pageMargins left="0.7" right="0.7" top="0.75" bottom="0.75" header="0.3" footer="0.3"/>
  <pageSetup paperSize="9" scale="58" fitToHeight="2" orientation="landscape" horizontalDpi="300" verticalDpi="300" r:id="rId1"/>
  <headerFooter scaleWithDoc="0">
    <oddFooter>&amp;C&amp;10&amp;A&amp;R&amp;10Lapa &amp;P no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A78B-9042-47F9-80C8-BE300B053699}">
  <sheetPr>
    <tabColor theme="8" tint="-0.249977111117893"/>
    <pageSetUpPr fitToPage="1"/>
  </sheetPr>
  <dimension ref="A2:P90"/>
  <sheetViews>
    <sheetView tabSelected="1" topLeftCell="A70" zoomScale="75" zoomScaleNormal="75" zoomScaleSheetLayoutView="75" workbookViewId="0">
      <selection activeCell="L10" sqref="L10:P10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51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95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89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P78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27.6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ht="27.6" x14ac:dyDescent="0.25">
      <c r="A17" s="73" t="s">
        <v>14</v>
      </c>
      <c r="B17" s="13"/>
      <c r="C17" s="13" t="s">
        <v>35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5">
      <c r="A18" s="73" t="s">
        <v>15</v>
      </c>
      <c r="B18" s="13"/>
      <c r="C18" s="13" t="s">
        <v>114</v>
      </c>
      <c r="D18" s="14" t="s">
        <v>20</v>
      </c>
      <c r="E18" s="14">
        <v>1</v>
      </c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27.6" x14ac:dyDescent="0.25">
      <c r="A19" s="73" t="s">
        <v>16</v>
      </c>
      <c r="B19" s="13"/>
      <c r="C19" s="13" t="s">
        <v>165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27.6" x14ac:dyDescent="0.25">
      <c r="A20" s="73" t="s">
        <v>17</v>
      </c>
      <c r="B20" s="13"/>
      <c r="C20" s="13" t="s">
        <v>115</v>
      </c>
      <c r="D20" s="14" t="s">
        <v>20</v>
      </c>
      <c r="E20" s="14">
        <v>3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5">
      <c r="A21" s="73" t="s">
        <v>18</v>
      </c>
      <c r="B21" s="13"/>
      <c r="C21" s="13" t="s">
        <v>130</v>
      </c>
      <c r="D21" s="14" t="s">
        <v>20</v>
      </c>
      <c r="E21" s="14">
        <v>1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41.4" x14ac:dyDescent="0.25">
      <c r="A22" s="73" t="s">
        <v>19</v>
      </c>
      <c r="B22" s="13"/>
      <c r="C22" s="13" t="s">
        <v>136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41.4" x14ac:dyDescent="0.25">
      <c r="A23" s="73" t="s">
        <v>21</v>
      </c>
      <c r="B23" s="5"/>
      <c r="C23" s="5" t="s">
        <v>117</v>
      </c>
      <c r="D23" s="7" t="s">
        <v>20</v>
      </c>
      <c r="E23" s="7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27.6" x14ac:dyDescent="0.25">
      <c r="A24" s="73" t="s">
        <v>22</v>
      </c>
      <c r="B24" s="5"/>
      <c r="C24" s="5" t="s">
        <v>66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41.4" x14ac:dyDescent="0.25">
      <c r="A25" s="73" t="s">
        <v>23</v>
      </c>
      <c r="B25" s="5"/>
      <c r="C25" s="5" t="s">
        <v>164</v>
      </c>
      <c r="D25" s="7" t="s">
        <v>20</v>
      </c>
      <c r="E25" s="7">
        <v>3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27.6" x14ac:dyDescent="0.25">
      <c r="A26" s="73" t="s">
        <v>47</v>
      </c>
      <c r="B26" s="5"/>
      <c r="C26" s="5" t="s">
        <v>134</v>
      </c>
      <c r="D26" s="7" t="s">
        <v>20</v>
      </c>
      <c r="E26" s="7">
        <v>1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73" t="s">
        <v>48</v>
      </c>
      <c r="B27" s="5"/>
      <c r="C27" s="5" t="s">
        <v>43</v>
      </c>
      <c r="D27" s="7" t="s">
        <v>20</v>
      </c>
      <c r="E27" s="9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7.6" x14ac:dyDescent="0.25">
      <c r="A28" s="73" t="s">
        <v>69</v>
      </c>
      <c r="B28" s="5"/>
      <c r="C28" s="5" t="s">
        <v>168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7.6" x14ac:dyDescent="0.25">
      <c r="A29" s="73" t="s">
        <v>70</v>
      </c>
      <c r="B29" s="5"/>
      <c r="C29" s="5" t="s">
        <v>170</v>
      </c>
      <c r="D29" s="7" t="s">
        <v>20</v>
      </c>
      <c r="E29" s="9">
        <v>1</v>
      </c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7.6" x14ac:dyDescent="0.25">
      <c r="A30" s="73" t="s">
        <v>137</v>
      </c>
      <c r="B30" s="5"/>
      <c r="C30" s="5" t="s">
        <v>169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7.6" x14ac:dyDescent="0.25">
      <c r="A31" s="73" t="s">
        <v>138</v>
      </c>
      <c r="B31" s="27"/>
      <c r="C31" s="27" t="s">
        <v>116</v>
      </c>
      <c r="D31" s="9" t="s">
        <v>20</v>
      </c>
      <c r="E31" s="9">
        <v>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A32" s="73" t="s">
        <v>139</v>
      </c>
      <c r="B32" s="5"/>
      <c r="C32" s="5" t="s">
        <v>171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7.6" x14ac:dyDescent="0.25">
      <c r="A33" s="73" t="s">
        <v>154</v>
      </c>
      <c r="B33" s="5"/>
      <c r="C33" s="5" t="s">
        <v>167</v>
      </c>
      <c r="D33" s="7" t="s">
        <v>20</v>
      </c>
      <c r="E33" s="9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27.6" x14ac:dyDescent="0.25">
      <c r="A34" s="73" t="s">
        <v>155</v>
      </c>
      <c r="B34" s="5"/>
      <c r="C34" s="5" t="s">
        <v>118</v>
      </c>
      <c r="D34" s="7" t="s">
        <v>20</v>
      </c>
      <c r="E34" s="9">
        <v>1</v>
      </c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27.6" x14ac:dyDescent="0.25">
      <c r="A35" s="73" t="s">
        <v>163</v>
      </c>
      <c r="B35" s="5"/>
      <c r="C35" s="5" t="s">
        <v>147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27.6" x14ac:dyDescent="0.25">
      <c r="A36" s="80" t="s">
        <v>24</v>
      </c>
      <c r="B36" s="46"/>
      <c r="C36" s="46" t="s">
        <v>176</v>
      </c>
      <c r="D36" s="75"/>
      <c r="E36" s="75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ht="27.6" x14ac:dyDescent="0.25">
      <c r="A37" s="72" t="s">
        <v>25</v>
      </c>
      <c r="B37" s="79"/>
      <c r="C37" s="79" t="s">
        <v>173</v>
      </c>
      <c r="D37" s="31" t="s">
        <v>20</v>
      </c>
      <c r="E37" s="31">
        <v>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1:16" ht="69" x14ac:dyDescent="0.25">
      <c r="A38" s="72" t="s">
        <v>26</v>
      </c>
      <c r="B38" s="79"/>
      <c r="C38" s="79" t="s">
        <v>215</v>
      </c>
      <c r="D38" s="31" t="s">
        <v>20</v>
      </c>
      <c r="E38" s="31">
        <v>2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1:16" ht="69" x14ac:dyDescent="0.25">
      <c r="A39" s="72" t="s">
        <v>27</v>
      </c>
      <c r="B39" s="79"/>
      <c r="C39" s="79" t="s">
        <v>184</v>
      </c>
      <c r="D39" s="31" t="s">
        <v>20</v>
      </c>
      <c r="E39" s="31">
        <v>1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1:16" ht="27.6" x14ac:dyDescent="0.25">
      <c r="A40" s="72" t="s">
        <v>140</v>
      </c>
      <c r="B40" s="79"/>
      <c r="C40" s="79" t="s">
        <v>174</v>
      </c>
      <c r="D40" s="31" t="s">
        <v>20</v>
      </c>
      <c r="E40" s="31">
        <v>3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6" ht="27.6" x14ac:dyDescent="0.25">
      <c r="A41" s="72" t="s">
        <v>196</v>
      </c>
      <c r="B41" s="79"/>
      <c r="C41" s="79" t="s">
        <v>175</v>
      </c>
      <c r="D41" s="31" t="s">
        <v>20</v>
      </c>
      <c r="E41" s="31">
        <v>1</v>
      </c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 ht="27.6" x14ac:dyDescent="0.25">
      <c r="A42" s="72" t="s">
        <v>197</v>
      </c>
      <c r="B42" s="5"/>
      <c r="C42" s="5" t="s">
        <v>177</v>
      </c>
      <c r="D42" s="7" t="s">
        <v>20</v>
      </c>
      <c r="E42" s="31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5">
      <c r="A43" s="72" t="s">
        <v>198</v>
      </c>
      <c r="B43" s="5"/>
      <c r="C43" s="5" t="s">
        <v>113</v>
      </c>
      <c r="D43" s="7" t="s">
        <v>166</v>
      </c>
      <c r="E43" s="31">
        <v>3</v>
      </c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41.4" x14ac:dyDescent="0.25">
      <c r="A44" s="72" t="s">
        <v>199</v>
      </c>
      <c r="B44" s="5"/>
      <c r="C44" s="5" t="s">
        <v>178</v>
      </c>
      <c r="D44" s="7" t="s">
        <v>166</v>
      </c>
      <c r="E44" s="31">
        <v>4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2" t="s">
        <v>200</v>
      </c>
      <c r="B45" s="5"/>
      <c r="C45" s="13" t="s">
        <v>179</v>
      </c>
      <c r="D45" s="7" t="s">
        <v>166</v>
      </c>
      <c r="E45" s="31">
        <v>2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27.6" x14ac:dyDescent="0.25">
      <c r="A46" s="72" t="s">
        <v>201</v>
      </c>
      <c r="B46" s="5"/>
      <c r="C46" s="5" t="s">
        <v>180</v>
      </c>
      <c r="D46" s="7" t="s">
        <v>20</v>
      </c>
      <c r="E46" s="31">
        <v>1</v>
      </c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</row>
    <row r="47" spans="1:16" x14ac:dyDescent="0.25">
      <c r="A47" s="72" t="s">
        <v>202</v>
      </c>
      <c r="B47" s="5"/>
      <c r="C47" s="81" t="s">
        <v>181</v>
      </c>
      <c r="D47" s="7" t="s">
        <v>166</v>
      </c>
      <c r="E47" s="31">
        <v>1</v>
      </c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5">
      <c r="A48" s="72" t="s">
        <v>203</v>
      </c>
      <c r="B48" s="5"/>
      <c r="C48" s="81" t="s">
        <v>182</v>
      </c>
      <c r="D48" s="7" t="s">
        <v>166</v>
      </c>
      <c r="E48" s="31">
        <v>1</v>
      </c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27.6" x14ac:dyDescent="0.25">
      <c r="A49" s="72" t="s">
        <v>204</v>
      </c>
      <c r="B49" s="5"/>
      <c r="C49" s="81" t="s">
        <v>188</v>
      </c>
      <c r="D49" s="7" t="s">
        <v>20</v>
      </c>
      <c r="E49" s="31">
        <v>1</v>
      </c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5">
      <c r="A50" s="72" t="s">
        <v>205</v>
      </c>
      <c r="B50" s="5"/>
      <c r="C50" s="81" t="s">
        <v>183</v>
      </c>
      <c r="D50" s="7" t="s">
        <v>20</v>
      </c>
      <c r="E50" s="31">
        <v>1</v>
      </c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1"/>
    </row>
    <row r="51" spans="1:16" s="2" customFormat="1" ht="27.6" x14ac:dyDescent="0.25">
      <c r="A51" s="45" t="s">
        <v>28</v>
      </c>
      <c r="B51" s="46"/>
      <c r="C51" s="46" t="s">
        <v>172</v>
      </c>
      <c r="D51" s="47"/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73" t="s">
        <v>29</v>
      </c>
      <c r="B52" s="5"/>
      <c r="C52" s="5" t="s">
        <v>185</v>
      </c>
      <c r="D52" s="7" t="s">
        <v>20</v>
      </c>
      <c r="E52" s="9">
        <v>1</v>
      </c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73" t="s">
        <v>141</v>
      </c>
      <c r="B53" s="5"/>
      <c r="C53" s="5" t="s">
        <v>37</v>
      </c>
      <c r="D53" s="7" t="s">
        <v>20</v>
      </c>
      <c r="E53" s="9">
        <v>1</v>
      </c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1"/>
    </row>
    <row r="54" spans="1:16" ht="41.4" x14ac:dyDescent="0.25">
      <c r="A54" s="73" t="s">
        <v>142</v>
      </c>
      <c r="B54" s="5"/>
      <c r="C54" s="5" t="s">
        <v>126</v>
      </c>
      <c r="D54" s="7" t="s">
        <v>20</v>
      </c>
      <c r="E54" s="9">
        <v>1</v>
      </c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1"/>
    </row>
    <row r="55" spans="1:16" ht="27.6" x14ac:dyDescent="0.25">
      <c r="A55" s="73" t="s">
        <v>156</v>
      </c>
      <c r="B55" s="5"/>
      <c r="C55" s="5" t="s">
        <v>131</v>
      </c>
      <c r="D55" s="7" t="s">
        <v>20</v>
      </c>
      <c r="E55" s="9">
        <v>1</v>
      </c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5">
      <c r="A56" s="45" t="s">
        <v>30</v>
      </c>
      <c r="B56" s="46"/>
      <c r="C56" s="46" t="s">
        <v>38</v>
      </c>
      <c r="D56" s="47"/>
      <c r="E56" s="47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ht="27.6" x14ac:dyDescent="0.25">
      <c r="A57" s="73" t="s">
        <v>31</v>
      </c>
      <c r="B57" s="5"/>
      <c r="C57" s="5" t="s">
        <v>186</v>
      </c>
      <c r="D57" s="7" t="s">
        <v>20</v>
      </c>
      <c r="E57" s="9">
        <v>1</v>
      </c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</row>
    <row r="58" spans="1:16" ht="27.6" x14ac:dyDescent="0.25">
      <c r="A58" s="73" t="s">
        <v>32</v>
      </c>
      <c r="B58" s="5"/>
      <c r="C58" s="5" t="s">
        <v>187</v>
      </c>
      <c r="D58" s="7" t="s">
        <v>20</v>
      </c>
      <c r="E58" s="9">
        <v>1</v>
      </c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</row>
    <row r="59" spans="1:16" ht="27.6" x14ac:dyDescent="0.25">
      <c r="A59" s="73" t="s">
        <v>33</v>
      </c>
      <c r="B59" s="5"/>
      <c r="C59" s="5" t="s">
        <v>150</v>
      </c>
      <c r="D59" s="7" t="s">
        <v>20</v>
      </c>
      <c r="E59" s="9">
        <v>2</v>
      </c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</row>
    <row r="60" spans="1:16" ht="27.6" x14ac:dyDescent="0.25">
      <c r="A60" s="73" t="s">
        <v>206</v>
      </c>
      <c r="B60" s="5"/>
      <c r="C60" s="5" t="s">
        <v>128</v>
      </c>
      <c r="D60" s="7" t="s">
        <v>20</v>
      </c>
      <c r="E60" s="9">
        <v>3</v>
      </c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</row>
    <row r="61" spans="1:16" ht="45.75" customHeight="1" x14ac:dyDescent="0.25">
      <c r="A61" s="73" t="s">
        <v>207</v>
      </c>
      <c r="B61" s="5"/>
      <c r="C61" s="5" t="s">
        <v>133</v>
      </c>
      <c r="D61" s="7" t="s">
        <v>20</v>
      </c>
      <c r="E61" s="9">
        <v>1</v>
      </c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1"/>
    </row>
    <row r="62" spans="1:16" ht="27.6" x14ac:dyDescent="0.25">
      <c r="A62" s="73" t="s">
        <v>208</v>
      </c>
      <c r="B62" s="5"/>
      <c r="C62" s="5" t="s">
        <v>190</v>
      </c>
      <c r="D62" s="7" t="s">
        <v>153</v>
      </c>
      <c r="E62" s="9">
        <v>20</v>
      </c>
      <c r="F62" s="10"/>
      <c r="G62" s="10"/>
      <c r="H62" s="11"/>
      <c r="I62" s="11"/>
      <c r="J62" s="11"/>
      <c r="K62" s="11"/>
      <c r="L62" s="11"/>
      <c r="M62" s="11"/>
      <c r="N62" s="11"/>
      <c r="O62" s="11"/>
      <c r="P62" s="11"/>
    </row>
    <row r="63" spans="1:16" ht="27.6" x14ac:dyDescent="0.25">
      <c r="A63" s="73" t="s">
        <v>209</v>
      </c>
      <c r="B63" s="5"/>
      <c r="C63" s="5" t="s">
        <v>189</v>
      </c>
      <c r="D63" s="7" t="s">
        <v>20</v>
      </c>
      <c r="E63" s="9">
        <v>1</v>
      </c>
      <c r="F63" s="10"/>
      <c r="G63" s="10"/>
      <c r="H63" s="11"/>
      <c r="I63" s="11"/>
      <c r="J63" s="11"/>
      <c r="K63" s="11"/>
      <c r="L63" s="11"/>
      <c r="M63" s="11"/>
      <c r="N63" s="11"/>
      <c r="O63" s="11"/>
      <c r="P63" s="11"/>
    </row>
    <row r="64" spans="1:16" ht="27.6" x14ac:dyDescent="0.25">
      <c r="A64" s="73" t="s">
        <v>210</v>
      </c>
      <c r="B64" s="5"/>
      <c r="C64" s="5" t="s">
        <v>194</v>
      </c>
      <c r="D64" s="7" t="s">
        <v>20</v>
      </c>
      <c r="E64" s="9">
        <v>2</v>
      </c>
      <c r="F64" s="10"/>
      <c r="G64" s="10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25">
      <c r="A65" s="45" t="s">
        <v>101</v>
      </c>
      <c r="B65" s="46"/>
      <c r="C65" s="46" t="s">
        <v>152</v>
      </c>
      <c r="D65" s="75"/>
      <c r="E65" s="75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</row>
    <row r="66" spans="1:16" x14ac:dyDescent="0.25">
      <c r="A66" s="73" t="s">
        <v>157</v>
      </c>
      <c r="B66" s="5"/>
      <c r="C66" s="5" t="s">
        <v>191</v>
      </c>
      <c r="D66" s="7" t="s">
        <v>153</v>
      </c>
      <c r="E66" s="9">
        <v>60</v>
      </c>
      <c r="F66" s="10"/>
      <c r="G66" s="10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5">
      <c r="A67" s="73" t="s">
        <v>158</v>
      </c>
      <c r="B67" s="5"/>
      <c r="C67" s="5" t="s">
        <v>192</v>
      </c>
      <c r="D67" s="7" t="s">
        <v>153</v>
      </c>
      <c r="E67" s="9">
        <v>50</v>
      </c>
      <c r="F67" s="10"/>
      <c r="G67" s="10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5">
      <c r="A68" s="73" t="s">
        <v>159</v>
      </c>
      <c r="B68" s="5"/>
      <c r="C68" s="5" t="s">
        <v>193</v>
      </c>
      <c r="D68" s="7" t="s">
        <v>153</v>
      </c>
      <c r="E68" s="9">
        <v>32</v>
      </c>
      <c r="F68" s="10"/>
      <c r="G68" s="10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5">
      <c r="A69" s="73" t="s">
        <v>217</v>
      </c>
      <c r="B69" s="5"/>
      <c r="C69" s="5" t="s">
        <v>216</v>
      </c>
      <c r="D69" s="7" t="s">
        <v>153</v>
      </c>
      <c r="E69" s="9">
        <v>20</v>
      </c>
      <c r="F69" s="10"/>
      <c r="G69" s="10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5">
      <c r="A70" s="45" t="s">
        <v>102</v>
      </c>
      <c r="B70" s="46"/>
      <c r="C70" s="46" t="s">
        <v>34</v>
      </c>
      <c r="D70" s="47"/>
      <c r="E70" s="47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73" t="s">
        <v>211</v>
      </c>
      <c r="B71" s="5"/>
      <c r="C71" s="5" t="s">
        <v>39</v>
      </c>
      <c r="D71" s="7" t="s">
        <v>20</v>
      </c>
      <c r="E71" s="9">
        <v>1</v>
      </c>
      <c r="F71" s="10"/>
      <c r="G71" s="10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5">
      <c r="A72" s="73" t="s">
        <v>212</v>
      </c>
      <c r="B72" s="5"/>
      <c r="C72" s="5" t="s">
        <v>40</v>
      </c>
      <c r="D72" s="7" t="s">
        <v>20</v>
      </c>
      <c r="E72" s="9">
        <v>1</v>
      </c>
      <c r="F72" s="10"/>
      <c r="G72" s="10"/>
      <c r="H72" s="11"/>
      <c r="I72" s="11"/>
      <c r="J72" s="11"/>
      <c r="K72" s="11"/>
      <c r="L72" s="11"/>
      <c r="M72" s="11"/>
      <c r="N72" s="11"/>
      <c r="O72" s="11"/>
      <c r="P72" s="11"/>
    </row>
    <row r="73" spans="1:16" ht="14.4" thickBot="1" x14ac:dyDescent="0.3">
      <c r="A73" s="95" t="s">
        <v>213</v>
      </c>
      <c r="B73" s="96"/>
      <c r="C73" s="96" t="s">
        <v>41</v>
      </c>
      <c r="D73" s="97" t="s">
        <v>20</v>
      </c>
      <c r="E73" s="98">
        <v>1</v>
      </c>
      <c r="F73" s="99"/>
      <c r="G73" s="99"/>
      <c r="H73" s="100"/>
      <c r="I73" s="100"/>
      <c r="J73" s="100"/>
      <c r="K73" s="100"/>
      <c r="L73" s="100"/>
      <c r="M73" s="100"/>
      <c r="N73" s="100"/>
      <c r="O73" s="100"/>
      <c r="P73" s="100"/>
    </row>
    <row r="74" spans="1:16" ht="14.4" customHeight="1" thickBot="1" x14ac:dyDescent="0.3">
      <c r="A74" s="102"/>
      <c r="B74" s="103"/>
      <c r="C74" s="138" t="s">
        <v>50</v>
      </c>
      <c r="D74" s="139"/>
      <c r="E74" s="139"/>
      <c r="F74" s="139"/>
      <c r="G74" s="139"/>
      <c r="H74" s="139"/>
      <c r="I74" s="139"/>
      <c r="J74" s="139"/>
      <c r="K74" s="140"/>
      <c r="L74" s="107">
        <f>SUM(L15:L73)</f>
        <v>0</v>
      </c>
      <c r="M74" s="107">
        <f>SUM(M15:M73)</f>
        <v>0</v>
      </c>
      <c r="N74" s="107">
        <f>SUM(N15:N73)</f>
        <v>0</v>
      </c>
      <c r="O74" s="107">
        <f>SUM(O15:O73)</f>
        <v>0</v>
      </c>
      <c r="P74" s="105">
        <f>M74+N74+O74</f>
        <v>0</v>
      </c>
    </row>
    <row r="75" spans="1:16" ht="14.4" customHeight="1" x14ac:dyDescent="0.25">
      <c r="M75" s="128" t="s">
        <v>230</v>
      </c>
      <c r="N75" s="128"/>
      <c r="O75" s="128"/>
      <c r="P75" s="101"/>
    </row>
    <row r="76" spans="1:16" ht="14.4" customHeight="1" x14ac:dyDescent="0.25">
      <c r="M76" s="129" t="s">
        <v>231</v>
      </c>
      <c r="N76" s="129"/>
      <c r="O76" s="129"/>
      <c r="P76" s="93"/>
    </row>
    <row r="77" spans="1:16" ht="14.4" customHeight="1" thickBot="1" x14ac:dyDescent="0.3">
      <c r="M77" s="130" t="s">
        <v>232</v>
      </c>
      <c r="N77" s="130"/>
      <c r="O77" s="130"/>
      <c r="P77" s="94"/>
    </row>
    <row r="78" spans="1:16" ht="14.4" customHeight="1" thickBot="1" x14ac:dyDescent="0.3">
      <c r="M78" s="131" t="s">
        <v>233</v>
      </c>
      <c r="N78" s="132"/>
      <c r="O78" s="132"/>
      <c r="P78" s="106">
        <f>P74+P75+P77</f>
        <v>0</v>
      </c>
    </row>
    <row r="80" spans="1:16" x14ac:dyDescent="0.25">
      <c r="A80" s="51"/>
      <c r="B80" s="52"/>
      <c r="C80" s="26"/>
      <c r="D80" s="26"/>
      <c r="E80" s="26"/>
      <c r="F80" s="52"/>
      <c r="G80" s="53"/>
      <c r="H80" s="54"/>
      <c r="I80" s="54"/>
      <c r="J80" s="54"/>
      <c r="K80" s="55"/>
      <c r="L80" s="54"/>
      <c r="M80" s="54"/>
      <c r="N80" s="54"/>
      <c r="O80" s="54"/>
      <c r="P80" s="56"/>
    </row>
    <row r="81" spans="1:16" x14ac:dyDescent="0.25">
      <c r="A81" s="141" t="s">
        <v>119</v>
      </c>
      <c r="B81" s="141"/>
      <c r="C81" s="57"/>
      <c r="D81" s="26"/>
      <c r="E81" s="58" t="s">
        <v>120</v>
      </c>
      <c r="F81" s="142"/>
      <c r="G81" s="142"/>
      <c r="H81" s="142"/>
      <c r="I81" s="142"/>
      <c r="J81" s="142"/>
      <c r="K81" s="26"/>
      <c r="L81" s="26"/>
      <c r="M81" s="26"/>
      <c r="N81" s="54"/>
      <c r="O81" s="54"/>
      <c r="P81" s="56"/>
    </row>
    <row r="82" spans="1:16" x14ac:dyDescent="0.25">
      <c r="A82" s="59"/>
      <c r="B82" s="60"/>
      <c r="C82" s="61" t="s">
        <v>121</v>
      </c>
      <c r="D82" s="26"/>
      <c r="E82" s="62"/>
      <c r="F82" s="143" t="s">
        <v>121</v>
      </c>
      <c r="G82" s="143"/>
      <c r="H82" s="143"/>
      <c r="I82" s="143"/>
      <c r="J82" s="143"/>
      <c r="K82" s="26"/>
      <c r="L82" s="26"/>
      <c r="M82" s="26"/>
      <c r="N82" s="54"/>
      <c r="O82" s="54"/>
      <c r="P82" s="56"/>
    </row>
    <row r="83" spans="1:16" x14ac:dyDescent="0.25">
      <c r="A83" s="63"/>
      <c r="B83" s="64"/>
      <c r="C83" s="65"/>
      <c r="D83" s="66"/>
      <c r="E83" s="66"/>
      <c r="F83" s="67"/>
      <c r="G83" s="67"/>
      <c r="H83" s="67"/>
      <c r="I83" s="54"/>
      <c r="J83" s="54"/>
      <c r="K83" s="55"/>
      <c r="L83" s="54"/>
      <c r="M83" s="54"/>
      <c r="N83" s="54"/>
      <c r="O83" s="54"/>
      <c r="P83" s="56"/>
    </row>
    <row r="84" spans="1:16" x14ac:dyDescent="0.25">
      <c r="A84" s="144" t="s">
        <v>122</v>
      </c>
      <c r="B84" s="144"/>
      <c r="C84" s="68"/>
      <c r="D84" s="62"/>
      <c r="E84" s="62"/>
      <c r="F84" s="66"/>
      <c r="G84" s="67"/>
      <c r="H84" s="67"/>
      <c r="I84" s="54"/>
      <c r="J84" s="54"/>
      <c r="K84" s="55"/>
      <c r="L84" s="54"/>
      <c r="M84" s="54"/>
      <c r="N84" s="54"/>
      <c r="O84" s="54"/>
      <c r="P84" s="56"/>
    </row>
    <row r="85" spans="1:16" x14ac:dyDescent="0.25">
      <c r="A85" s="51"/>
      <c r="B85" s="52"/>
      <c r="C85" s="26"/>
      <c r="D85" s="26"/>
      <c r="E85" s="26"/>
      <c r="F85" s="69"/>
      <c r="G85" s="54"/>
      <c r="H85" s="54"/>
      <c r="I85" s="54"/>
      <c r="J85" s="54"/>
      <c r="K85" s="55"/>
      <c r="L85" s="54"/>
      <c r="M85" s="54"/>
      <c r="N85" s="54"/>
      <c r="O85" s="54"/>
      <c r="P85" s="56"/>
    </row>
    <row r="86" spans="1:16" x14ac:dyDescent="0.25">
      <c r="A86" s="51"/>
      <c r="B86" s="52"/>
      <c r="C86" s="70"/>
      <c r="D86" s="71"/>
      <c r="E86" s="69"/>
      <c r="F86" s="52"/>
      <c r="G86" s="53"/>
      <c r="H86" s="54"/>
      <c r="I86" s="54"/>
      <c r="J86" s="54"/>
      <c r="K86" s="55"/>
      <c r="L86" s="54"/>
      <c r="M86" s="54"/>
      <c r="N86" s="54"/>
      <c r="O86" s="54"/>
      <c r="P86" s="56"/>
    </row>
    <row r="87" spans="1:16" ht="14.4" x14ac:dyDescent="0.25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</row>
    <row r="88" spans="1:16" ht="14.4" x14ac:dyDescent="0.3">
      <c r="A88" s="134" t="s">
        <v>123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</row>
    <row r="89" spans="1:16" ht="14.4" x14ac:dyDescent="0.3">
      <c r="A89" s="134" t="s">
        <v>124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</row>
    <row r="90" spans="1:16" ht="14.4" x14ac:dyDescent="0.3">
      <c r="A90" s="134" t="s">
        <v>125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88:P88"/>
    <mergeCell ref="A89:P89"/>
    <mergeCell ref="A90:P90"/>
    <mergeCell ref="L12:P12"/>
    <mergeCell ref="C74:K74"/>
    <mergeCell ref="A81:B81"/>
    <mergeCell ref="F81:J81"/>
    <mergeCell ref="F82:J82"/>
    <mergeCell ref="A84:B84"/>
    <mergeCell ref="A12:A13"/>
    <mergeCell ref="B12:B13"/>
    <mergeCell ref="C12:C13"/>
    <mergeCell ref="D12:D13"/>
    <mergeCell ref="E12:E13"/>
    <mergeCell ref="F12:K12"/>
    <mergeCell ref="M75:O75"/>
    <mergeCell ref="M76:O76"/>
    <mergeCell ref="M77:O77"/>
    <mergeCell ref="M78:O78"/>
    <mergeCell ref="A87:P87"/>
  </mergeCells>
  <phoneticPr fontId="15" type="noConversion"/>
  <pageMargins left="0.7" right="0.7" top="0.75" bottom="0.75" header="0.3" footer="0.3"/>
  <pageSetup paperSize="9" scale="45" fitToHeight="2" orientation="landscape" horizontalDpi="300" verticalDpi="300" r:id="rId1"/>
  <headerFooter scaleWithDoc="0">
    <oddFooter>&amp;C&amp;10&amp;A&amp;R&amp;10Lapa &amp;P no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9BCB-36EE-4274-A883-185DF7481561}">
  <dimension ref="B1:F1"/>
  <sheetViews>
    <sheetView workbookViewId="0"/>
  </sheetViews>
  <sheetFormatPr defaultRowHeight="14.4" x14ac:dyDescent="0.3"/>
  <sheetData>
    <row r="1" spans="2:6" x14ac:dyDescent="0.3">
      <c r="B1" t="s">
        <v>68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1DCC-C75B-4F8D-92EF-B9219A59F68B}">
  <sheetPr>
    <tabColor theme="8" tint="-0.249977111117893"/>
    <pageSetUpPr fitToPage="1"/>
  </sheetPr>
  <dimension ref="A2:P90"/>
  <sheetViews>
    <sheetView topLeftCell="A67" zoomScale="75" zoomScaleNormal="75" zoomScaleSheetLayoutView="75" workbookViewId="0">
      <selection activeCell="A75" sqref="A75:XFD78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51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161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P78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27.6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ht="27.6" x14ac:dyDescent="0.25">
      <c r="A17" s="73" t="s">
        <v>14</v>
      </c>
      <c r="B17" s="13"/>
      <c r="C17" s="13" t="s">
        <v>35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5">
      <c r="A18" s="73" t="s">
        <v>15</v>
      </c>
      <c r="B18" s="13"/>
      <c r="C18" s="13" t="s">
        <v>114</v>
      </c>
      <c r="D18" s="14" t="s">
        <v>20</v>
      </c>
      <c r="E18" s="14">
        <v>1</v>
      </c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27.6" x14ac:dyDescent="0.25">
      <c r="A19" s="73" t="s">
        <v>16</v>
      </c>
      <c r="B19" s="13"/>
      <c r="C19" s="13" t="s">
        <v>165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27.6" x14ac:dyDescent="0.25">
      <c r="A20" s="73" t="s">
        <v>17</v>
      </c>
      <c r="B20" s="13"/>
      <c r="C20" s="13" t="s">
        <v>115</v>
      </c>
      <c r="D20" s="14" t="s">
        <v>20</v>
      </c>
      <c r="E20" s="14">
        <v>3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5">
      <c r="A21" s="73" t="s">
        <v>18</v>
      </c>
      <c r="B21" s="13"/>
      <c r="C21" s="13" t="s">
        <v>130</v>
      </c>
      <c r="D21" s="14" t="s">
        <v>20</v>
      </c>
      <c r="E21" s="14">
        <v>1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41.4" x14ac:dyDescent="0.25">
      <c r="A22" s="73" t="s">
        <v>19</v>
      </c>
      <c r="B22" s="13"/>
      <c r="C22" s="13" t="s">
        <v>136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41.4" x14ac:dyDescent="0.25">
      <c r="A23" s="73" t="s">
        <v>21</v>
      </c>
      <c r="B23" s="5"/>
      <c r="C23" s="5" t="s">
        <v>117</v>
      </c>
      <c r="D23" s="7" t="s">
        <v>20</v>
      </c>
      <c r="E23" s="7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27.6" x14ac:dyDescent="0.25">
      <c r="A24" s="73" t="s">
        <v>22</v>
      </c>
      <c r="B24" s="5"/>
      <c r="C24" s="5" t="s">
        <v>66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41.4" x14ac:dyDescent="0.25">
      <c r="A25" s="73" t="s">
        <v>23</v>
      </c>
      <c r="B25" s="5"/>
      <c r="C25" s="5" t="s">
        <v>164</v>
      </c>
      <c r="D25" s="7" t="s">
        <v>20</v>
      </c>
      <c r="E25" s="7">
        <v>3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27.6" x14ac:dyDescent="0.25">
      <c r="A26" s="73" t="s">
        <v>47</v>
      </c>
      <c r="B26" s="5"/>
      <c r="C26" s="5" t="s">
        <v>134</v>
      </c>
      <c r="D26" s="7" t="s">
        <v>20</v>
      </c>
      <c r="E26" s="7">
        <v>1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73" t="s">
        <v>48</v>
      </c>
      <c r="B27" s="5"/>
      <c r="C27" s="5" t="s">
        <v>43</v>
      </c>
      <c r="D27" s="7" t="s">
        <v>20</v>
      </c>
      <c r="E27" s="9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7.6" x14ac:dyDescent="0.25">
      <c r="A28" s="73" t="s">
        <v>69</v>
      </c>
      <c r="B28" s="5"/>
      <c r="C28" s="5" t="s">
        <v>168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7.6" x14ac:dyDescent="0.25">
      <c r="A29" s="73" t="s">
        <v>70</v>
      </c>
      <c r="B29" s="5"/>
      <c r="C29" s="5" t="s">
        <v>170</v>
      </c>
      <c r="D29" s="7" t="s">
        <v>20</v>
      </c>
      <c r="E29" s="9">
        <v>1</v>
      </c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7.6" x14ac:dyDescent="0.25">
      <c r="A30" s="73" t="s">
        <v>137</v>
      </c>
      <c r="B30" s="5"/>
      <c r="C30" s="5" t="s">
        <v>169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7.6" x14ac:dyDescent="0.25">
      <c r="A31" s="73" t="s">
        <v>138</v>
      </c>
      <c r="B31" s="27"/>
      <c r="C31" s="27" t="s">
        <v>116</v>
      </c>
      <c r="D31" s="9" t="s">
        <v>20</v>
      </c>
      <c r="E31" s="9">
        <v>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A32" s="73" t="s">
        <v>139</v>
      </c>
      <c r="B32" s="5"/>
      <c r="C32" s="5" t="s">
        <v>171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7.6" x14ac:dyDescent="0.25">
      <c r="A33" s="73" t="s">
        <v>154</v>
      </c>
      <c r="B33" s="5"/>
      <c r="C33" s="5" t="s">
        <v>167</v>
      </c>
      <c r="D33" s="7" t="s">
        <v>20</v>
      </c>
      <c r="E33" s="9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27.6" x14ac:dyDescent="0.25">
      <c r="A34" s="73" t="s">
        <v>155</v>
      </c>
      <c r="B34" s="5"/>
      <c r="C34" s="5" t="s">
        <v>118</v>
      </c>
      <c r="D34" s="7" t="s">
        <v>20</v>
      </c>
      <c r="E34" s="9">
        <v>1</v>
      </c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27.6" x14ac:dyDescent="0.25">
      <c r="A35" s="73" t="s">
        <v>163</v>
      </c>
      <c r="B35" s="5"/>
      <c r="C35" s="5" t="s">
        <v>147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27.6" x14ac:dyDescent="0.25">
      <c r="A36" s="80" t="s">
        <v>24</v>
      </c>
      <c r="B36" s="46"/>
      <c r="C36" s="46" t="s">
        <v>176</v>
      </c>
      <c r="D36" s="75"/>
      <c r="E36" s="75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ht="27.6" x14ac:dyDescent="0.25">
      <c r="A37" s="72" t="s">
        <v>25</v>
      </c>
      <c r="B37" s="79"/>
      <c r="C37" s="79" t="s">
        <v>173</v>
      </c>
      <c r="D37" s="31" t="s">
        <v>20</v>
      </c>
      <c r="E37" s="31">
        <v>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1:16" ht="55.2" x14ac:dyDescent="0.25">
      <c r="A38" s="72" t="s">
        <v>26</v>
      </c>
      <c r="B38" s="79"/>
      <c r="C38" s="79" t="s">
        <v>218</v>
      </c>
      <c r="D38" s="31" t="s">
        <v>20</v>
      </c>
      <c r="E38" s="31">
        <v>2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1:16" ht="69" x14ac:dyDescent="0.25">
      <c r="A39" s="72" t="s">
        <v>27</v>
      </c>
      <c r="B39" s="79"/>
      <c r="C39" s="79" t="s">
        <v>184</v>
      </c>
      <c r="D39" s="31" t="s">
        <v>20</v>
      </c>
      <c r="E39" s="31">
        <v>1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1:16" ht="27.6" x14ac:dyDescent="0.25">
      <c r="A40" s="72" t="s">
        <v>140</v>
      </c>
      <c r="B40" s="79"/>
      <c r="C40" s="79" t="s">
        <v>174</v>
      </c>
      <c r="D40" s="31" t="s">
        <v>20</v>
      </c>
      <c r="E40" s="31">
        <v>3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6" ht="27.6" x14ac:dyDescent="0.25">
      <c r="A41" s="72" t="s">
        <v>196</v>
      </c>
      <c r="B41" s="79"/>
      <c r="C41" s="79" t="s">
        <v>175</v>
      </c>
      <c r="D41" s="31" t="s">
        <v>20</v>
      </c>
      <c r="E41" s="31">
        <v>1</v>
      </c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 ht="27.6" x14ac:dyDescent="0.25">
      <c r="A42" s="72" t="s">
        <v>197</v>
      </c>
      <c r="B42" s="5"/>
      <c r="C42" s="5" t="s">
        <v>177</v>
      </c>
      <c r="D42" s="7" t="s">
        <v>20</v>
      </c>
      <c r="E42" s="31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5">
      <c r="A43" s="72" t="s">
        <v>198</v>
      </c>
      <c r="B43" s="5"/>
      <c r="C43" s="5" t="s">
        <v>113</v>
      </c>
      <c r="D43" s="7" t="s">
        <v>166</v>
      </c>
      <c r="E43" s="31">
        <v>3</v>
      </c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41.4" x14ac:dyDescent="0.25">
      <c r="A44" s="72" t="s">
        <v>199</v>
      </c>
      <c r="B44" s="5"/>
      <c r="C44" s="5" t="s">
        <v>195</v>
      </c>
      <c r="D44" s="7" t="s">
        <v>166</v>
      </c>
      <c r="E44" s="31">
        <v>4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2" t="s">
        <v>200</v>
      </c>
      <c r="B45" s="5"/>
      <c r="C45" s="13" t="s">
        <v>179</v>
      </c>
      <c r="D45" s="7" t="s">
        <v>166</v>
      </c>
      <c r="E45" s="31">
        <v>2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27.6" x14ac:dyDescent="0.25">
      <c r="A46" s="72" t="s">
        <v>201</v>
      </c>
      <c r="B46" s="5"/>
      <c r="C46" s="5" t="s">
        <v>180</v>
      </c>
      <c r="D46" s="7" t="s">
        <v>20</v>
      </c>
      <c r="E46" s="31">
        <v>1</v>
      </c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</row>
    <row r="47" spans="1:16" x14ac:dyDescent="0.25">
      <c r="A47" s="72" t="s">
        <v>202</v>
      </c>
      <c r="B47" s="5"/>
      <c r="C47" s="81" t="s">
        <v>181</v>
      </c>
      <c r="D47" s="7" t="s">
        <v>166</v>
      </c>
      <c r="E47" s="31">
        <v>1</v>
      </c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5">
      <c r="A48" s="72" t="s">
        <v>203</v>
      </c>
      <c r="B48" s="5"/>
      <c r="C48" s="81" t="s">
        <v>182</v>
      </c>
      <c r="D48" s="7" t="s">
        <v>166</v>
      </c>
      <c r="E48" s="31">
        <v>1</v>
      </c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27.6" x14ac:dyDescent="0.25">
      <c r="A49" s="72" t="s">
        <v>204</v>
      </c>
      <c r="B49" s="5"/>
      <c r="C49" s="81" t="s">
        <v>188</v>
      </c>
      <c r="D49" s="7" t="s">
        <v>20</v>
      </c>
      <c r="E49" s="31">
        <v>1</v>
      </c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5">
      <c r="A50" s="72" t="s">
        <v>205</v>
      </c>
      <c r="B50" s="5"/>
      <c r="C50" s="81" t="s">
        <v>183</v>
      </c>
      <c r="D50" s="7" t="s">
        <v>20</v>
      </c>
      <c r="E50" s="31">
        <v>1</v>
      </c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1"/>
    </row>
    <row r="51" spans="1:16" s="2" customFormat="1" ht="47.25" customHeight="1" x14ac:dyDescent="0.25">
      <c r="A51" s="45" t="s">
        <v>28</v>
      </c>
      <c r="B51" s="46"/>
      <c r="C51" s="46" t="s">
        <v>172</v>
      </c>
      <c r="D51" s="47"/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73" t="s">
        <v>29</v>
      </c>
      <c r="B52" s="5"/>
      <c r="C52" s="5" t="s">
        <v>185</v>
      </c>
      <c r="D52" s="7" t="s">
        <v>20</v>
      </c>
      <c r="E52" s="9">
        <v>1</v>
      </c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73" t="s">
        <v>141</v>
      </c>
      <c r="B53" s="5"/>
      <c r="C53" s="5" t="s">
        <v>37</v>
      </c>
      <c r="D53" s="7" t="s">
        <v>20</v>
      </c>
      <c r="E53" s="9">
        <v>1</v>
      </c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1"/>
    </row>
    <row r="54" spans="1:16" ht="41.4" x14ac:dyDescent="0.25">
      <c r="A54" s="73" t="s">
        <v>142</v>
      </c>
      <c r="B54" s="5"/>
      <c r="C54" s="5" t="s">
        <v>126</v>
      </c>
      <c r="D54" s="7" t="s">
        <v>20</v>
      </c>
      <c r="E54" s="9">
        <v>1</v>
      </c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1"/>
    </row>
    <row r="55" spans="1:16" ht="27.6" x14ac:dyDescent="0.25">
      <c r="A55" s="73" t="s">
        <v>156</v>
      </c>
      <c r="B55" s="5"/>
      <c r="C55" s="5" t="s">
        <v>131</v>
      </c>
      <c r="D55" s="7" t="s">
        <v>20</v>
      </c>
      <c r="E55" s="9">
        <v>1</v>
      </c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5">
      <c r="A56" s="45" t="s">
        <v>30</v>
      </c>
      <c r="B56" s="46"/>
      <c r="C56" s="46" t="s">
        <v>38</v>
      </c>
      <c r="D56" s="47"/>
      <c r="E56" s="47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ht="27.6" x14ac:dyDescent="0.25">
      <c r="A57" s="73" t="s">
        <v>31</v>
      </c>
      <c r="B57" s="5"/>
      <c r="C57" s="5" t="s">
        <v>186</v>
      </c>
      <c r="D57" s="7" t="s">
        <v>20</v>
      </c>
      <c r="E57" s="9">
        <v>1</v>
      </c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</row>
    <row r="58" spans="1:16" ht="27.6" x14ac:dyDescent="0.25">
      <c r="A58" s="73" t="s">
        <v>32</v>
      </c>
      <c r="B58" s="5"/>
      <c r="C58" s="5" t="s">
        <v>187</v>
      </c>
      <c r="D58" s="7" t="s">
        <v>20</v>
      </c>
      <c r="E58" s="9">
        <v>1</v>
      </c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</row>
    <row r="59" spans="1:16" ht="27.6" x14ac:dyDescent="0.25">
      <c r="A59" s="73" t="s">
        <v>33</v>
      </c>
      <c r="B59" s="5"/>
      <c r="C59" s="5" t="s">
        <v>150</v>
      </c>
      <c r="D59" s="7" t="s">
        <v>20</v>
      </c>
      <c r="E59" s="9">
        <v>2</v>
      </c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</row>
    <row r="60" spans="1:16" ht="27.6" x14ac:dyDescent="0.25">
      <c r="A60" s="73" t="s">
        <v>206</v>
      </c>
      <c r="B60" s="5"/>
      <c r="C60" s="5" t="s">
        <v>128</v>
      </c>
      <c r="D60" s="7" t="s">
        <v>20</v>
      </c>
      <c r="E60" s="9">
        <v>3</v>
      </c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</row>
    <row r="61" spans="1:16" ht="45.75" customHeight="1" x14ac:dyDescent="0.25">
      <c r="A61" s="73" t="s">
        <v>207</v>
      </c>
      <c r="B61" s="5"/>
      <c r="C61" s="5" t="s">
        <v>133</v>
      </c>
      <c r="D61" s="7" t="s">
        <v>20</v>
      </c>
      <c r="E61" s="9">
        <v>1</v>
      </c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1"/>
    </row>
    <row r="62" spans="1:16" ht="41.4" x14ac:dyDescent="0.25">
      <c r="A62" s="73" t="s">
        <v>208</v>
      </c>
      <c r="B62" s="5"/>
      <c r="C62" s="5" t="s">
        <v>224</v>
      </c>
      <c r="D62" s="7" t="s">
        <v>20</v>
      </c>
      <c r="E62" s="9">
        <v>1</v>
      </c>
      <c r="F62" s="10"/>
      <c r="G62" s="10"/>
      <c r="H62" s="11"/>
      <c r="I62" s="11"/>
      <c r="J62" s="11"/>
      <c r="K62" s="11"/>
      <c r="L62" s="11"/>
      <c r="M62" s="11"/>
      <c r="N62" s="11"/>
      <c r="O62" s="11"/>
      <c r="P62" s="11"/>
    </row>
    <row r="63" spans="1:16" ht="55.2" x14ac:dyDescent="0.25">
      <c r="A63" s="73" t="s">
        <v>209</v>
      </c>
      <c r="B63" s="5"/>
      <c r="C63" s="92" t="s">
        <v>225</v>
      </c>
      <c r="D63" s="7" t="s">
        <v>20</v>
      </c>
      <c r="E63" s="9">
        <v>1</v>
      </c>
      <c r="F63" s="10"/>
      <c r="G63" s="10"/>
      <c r="H63" s="11"/>
      <c r="I63" s="11"/>
      <c r="J63" s="11"/>
      <c r="K63" s="11"/>
      <c r="L63" s="11"/>
      <c r="M63" s="11"/>
      <c r="N63" s="11"/>
      <c r="O63" s="11"/>
      <c r="P63" s="11"/>
    </row>
    <row r="64" spans="1:16" ht="27.6" x14ac:dyDescent="0.25">
      <c r="A64" s="73" t="s">
        <v>210</v>
      </c>
      <c r="B64" s="5"/>
      <c r="C64" s="5" t="s">
        <v>189</v>
      </c>
      <c r="D64" s="7" t="s">
        <v>20</v>
      </c>
      <c r="E64" s="9">
        <v>1</v>
      </c>
      <c r="F64" s="10"/>
      <c r="G64" s="10"/>
      <c r="H64" s="11"/>
      <c r="I64" s="11"/>
      <c r="J64" s="11"/>
      <c r="K64" s="11"/>
      <c r="L64" s="11"/>
      <c r="M64" s="11"/>
      <c r="N64" s="11"/>
      <c r="O64" s="11"/>
      <c r="P64" s="11"/>
    </row>
    <row r="65" spans="1:16" ht="27.6" x14ac:dyDescent="0.25">
      <c r="A65" s="73" t="s">
        <v>226</v>
      </c>
      <c r="B65" s="5"/>
      <c r="C65" s="5" t="s">
        <v>214</v>
      </c>
      <c r="D65" s="7" t="s">
        <v>20</v>
      </c>
      <c r="E65" s="9">
        <v>1</v>
      </c>
      <c r="F65" s="10"/>
      <c r="G65" s="10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5">
      <c r="A66" s="45" t="s">
        <v>101</v>
      </c>
      <c r="B66" s="46"/>
      <c r="C66" s="46" t="s">
        <v>152</v>
      </c>
      <c r="D66" s="75"/>
      <c r="E66" s="75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1:16" x14ac:dyDescent="0.25">
      <c r="A67" s="73" t="s">
        <v>157</v>
      </c>
      <c r="B67" s="5"/>
      <c r="C67" s="5" t="s">
        <v>191</v>
      </c>
      <c r="D67" s="7" t="s">
        <v>153</v>
      </c>
      <c r="E67" s="9">
        <v>60</v>
      </c>
      <c r="F67" s="10"/>
      <c r="G67" s="10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5">
      <c r="A68" s="73" t="s">
        <v>158</v>
      </c>
      <c r="B68" s="5"/>
      <c r="C68" s="5" t="s">
        <v>192</v>
      </c>
      <c r="D68" s="7" t="s">
        <v>153</v>
      </c>
      <c r="E68" s="9">
        <v>50</v>
      </c>
      <c r="F68" s="10"/>
      <c r="G68" s="10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5">
      <c r="A69" s="73" t="s">
        <v>159</v>
      </c>
      <c r="B69" s="5"/>
      <c r="C69" s="5" t="s">
        <v>193</v>
      </c>
      <c r="D69" s="7" t="s">
        <v>153</v>
      </c>
      <c r="E69" s="9">
        <v>32</v>
      </c>
      <c r="F69" s="10"/>
      <c r="G69" s="10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5">
      <c r="A70" s="45" t="s">
        <v>102</v>
      </c>
      <c r="B70" s="46"/>
      <c r="C70" s="46" t="s">
        <v>34</v>
      </c>
      <c r="D70" s="47"/>
      <c r="E70" s="47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73" t="s">
        <v>211</v>
      </c>
      <c r="B71" s="5"/>
      <c r="C71" s="5" t="s">
        <v>39</v>
      </c>
      <c r="D71" s="7" t="s">
        <v>20</v>
      </c>
      <c r="E71" s="9">
        <v>1</v>
      </c>
      <c r="F71" s="10"/>
      <c r="G71" s="10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5">
      <c r="A72" s="73" t="s">
        <v>212</v>
      </c>
      <c r="B72" s="5"/>
      <c r="C72" s="5" t="s">
        <v>40</v>
      </c>
      <c r="D72" s="7" t="s">
        <v>20</v>
      </c>
      <c r="E72" s="9">
        <v>1</v>
      </c>
      <c r="F72" s="10"/>
      <c r="G72" s="10"/>
      <c r="H72" s="11"/>
      <c r="I72" s="11"/>
      <c r="J72" s="11"/>
      <c r="K72" s="11"/>
      <c r="L72" s="11"/>
      <c r="M72" s="11"/>
      <c r="N72" s="11"/>
      <c r="O72" s="11"/>
      <c r="P72" s="11"/>
    </row>
    <row r="73" spans="1:16" ht="14.4" thickBot="1" x14ac:dyDescent="0.3">
      <c r="A73" s="95" t="s">
        <v>213</v>
      </c>
      <c r="B73" s="96"/>
      <c r="C73" s="96" t="s">
        <v>41</v>
      </c>
      <c r="D73" s="97" t="s">
        <v>20</v>
      </c>
      <c r="E73" s="98">
        <v>1</v>
      </c>
      <c r="F73" s="99"/>
      <c r="G73" s="99"/>
      <c r="H73" s="100"/>
      <c r="I73" s="100"/>
      <c r="J73" s="100"/>
      <c r="K73" s="100"/>
      <c r="L73" s="100"/>
      <c r="M73" s="100"/>
      <c r="N73" s="100"/>
      <c r="O73" s="100"/>
      <c r="P73" s="100"/>
    </row>
    <row r="74" spans="1:16" ht="14.4" customHeight="1" thickBot="1" x14ac:dyDescent="0.3">
      <c r="A74" s="102"/>
      <c r="B74" s="103"/>
      <c r="C74" s="138" t="s">
        <v>50</v>
      </c>
      <c r="D74" s="139"/>
      <c r="E74" s="139"/>
      <c r="F74" s="139"/>
      <c r="G74" s="139"/>
      <c r="H74" s="139"/>
      <c r="I74" s="139"/>
      <c r="J74" s="139"/>
      <c r="K74" s="140"/>
      <c r="L74" s="104">
        <f>SUM(L15:L73)</f>
        <v>0</v>
      </c>
      <c r="M74" s="104">
        <f>SUM(M15:M73)</f>
        <v>0</v>
      </c>
      <c r="N74" s="104">
        <f>SUM(N15:N73)</f>
        <v>0</v>
      </c>
      <c r="O74" s="104">
        <f>SUM(O15:O73)</f>
        <v>0</v>
      </c>
      <c r="P74" s="105">
        <f>M74+N74+O74</f>
        <v>0</v>
      </c>
    </row>
    <row r="75" spans="1:16" ht="14.4" customHeight="1" x14ac:dyDescent="0.25">
      <c r="M75" s="128" t="s">
        <v>230</v>
      </c>
      <c r="N75" s="128"/>
      <c r="O75" s="128"/>
      <c r="P75" s="101"/>
    </row>
    <row r="76" spans="1:16" ht="14.4" customHeight="1" x14ac:dyDescent="0.25">
      <c r="M76" s="129" t="s">
        <v>231</v>
      </c>
      <c r="N76" s="129"/>
      <c r="O76" s="129"/>
      <c r="P76" s="93"/>
    </row>
    <row r="77" spans="1:16" ht="14.4" customHeight="1" thickBot="1" x14ac:dyDescent="0.3">
      <c r="M77" s="130" t="s">
        <v>232</v>
      </c>
      <c r="N77" s="130"/>
      <c r="O77" s="130"/>
      <c r="P77" s="94"/>
    </row>
    <row r="78" spans="1:16" ht="14.4" customHeight="1" thickBot="1" x14ac:dyDescent="0.3">
      <c r="M78" s="131" t="s">
        <v>233</v>
      </c>
      <c r="N78" s="132"/>
      <c r="O78" s="132"/>
      <c r="P78" s="106">
        <f>P74+P75+P77</f>
        <v>0</v>
      </c>
    </row>
    <row r="80" spans="1:16" x14ac:dyDescent="0.25">
      <c r="A80" s="51"/>
      <c r="B80" s="52"/>
      <c r="C80" s="26"/>
      <c r="D80" s="26"/>
      <c r="E80" s="26"/>
      <c r="F80" s="52"/>
      <c r="G80" s="53"/>
      <c r="H80" s="54"/>
      <c r="I80" s="54"/>
      <c r="J80" s="54"/>
      <c r="K80" s="55"/>
      <c r="L80" s="54"/>
      <c r="M80" s="54"/>
      <c r="N80" s="54"/>
      <c r="O80" s="54"/>
      <c r="P80" s="56"/>
    </row>
    <row r="81" spans="1:16" x14ac:dyDescent="0.25">
      <c r="A81" s="141" t="s">
        <v>119</v>
      </c>
      <c r="B81" s="141"/>
      <c r="C81" s="57"/>
      <c r="D81" s="26"/>
      <c r="E81" s="58" t="s">
        <v>120</v>
      </c>
      <c r="F81" s="142"/>
      <c r="G81" s="142"/>
      <c r="H81" s="142"/>
      <c r="I81" s="142"/>
      <c r="J81" s="142"/>
      <c r="K81" s="26"/>
      <c r="L81" s="26"/>
      <c r="M81" s="26"/>
      <c r="N81" s="54"/>
      <c r="O81" s="54"/>
      <c r="P81" s="56"/>
    </row>
    <row r="82" spans="1:16" x14ac:dyDescent="0.25">
      <c r="A82" s="59"/>
      <c r="B82" s="60"/>
      <c r="C82" s="61" t="s">
        <v>121</v>
      </c>
      <c r="D82" s="26"/>
      <c r="E82" s="62"/>
      <c r="F82" s="143" t="s">
        <v>121</v>
      </c>
      <c r="G82" s="143"/>
      <c r="H82" s="143"/>
      <c r="I82" s="143"/>
      <c r="J82" s="143"/>
      <c r="K82" s="26"/>
      <c r="L82" s="26"/>
      <c r="M82" s="26"/>
      <c r="N82" s="54"/>
      <c r="O82" s="54"/>
      <c r="P82" s="56"/>
    </row>
    <row r="83" spans="1:16" x14ac:dyDescent="0.25">
      <c r="A83" s="63"/>
      <c r="B83" s="64"/>
      <c r="C83" s="65"/>
      <c r="D83" s="66"/>
      <c r="E83" s="66"/>
      <c r="F83" s="67"/>
      <c r="G83" s="67"/>
      <c r="H83" s="67"/>
      <c r="I83" s="54"/>
      <c r="J83" s="54"/>
      <c r="K83" s="55"/>
      <c r="L83" s="54"/>
      <c r="M83" s="54"/>
      <c r="N83" s="54"/>
      <c r="O83" s="54"/>
      <c r="P83" s="56"/>
    </row>
    <row r="84" spans="1:16" x14ac:dyDescent="0.25">
      <c r="A84" s="144" t="s">
        <v>122</v>
      </c>
      <c r="B84" s="144"/>
      <c r="C84" s="68"/>
      <c r="D84" s="62"/>
      <c r="E84" s="62"/>
      <c r="F84" s="66"/>
      <c r="G84" s="67"/>
      <c r="H84" s="67"/>
      <c r="I84" s="54"/>
      <c r="J84" s="54"/>
      <c r="K84" s="55"/>
      <c r="L84" s="54"/>
      <c r="M84" s="54"/>
      <c r="N84" s="54"/>
      <c r="O84" s="54"/>
      <c r="P84" s="56"/>
    </row>
    <row r="85" spans="1:16" x14ac:dyDescent="0.25">
      <c r="A85" s="51"/>
      <c r="B85" s="52"/>
      <c r="C85" s="26"/>
      <c r="D85" s="26"/>
      <c r="E85" s="26"/>
      <c r="F85" s="69"/>
      <c r="G85" s="54"/>
      <c r="H85" s="54"/>
      <c r="I85" s="54"/>
      <c r="J85" s="54"/>
      <c r="K85" s="55"/>
      <c r="L85" s="54"/>
      <c r="M85" s="54"/>
      <c r="N85" s="54"/>
      <c r="O85" s="54"/>
      <c r="P85" s="56"/>
    </row>
    <row r="86" spans="1:16" x14ac:dyDescent="0.25">
      <c r="A86" s="51"/>
      <c r="B86" s="52"/>
      <c r="C86" s="70"/>
      <c r="D86" s="71"/>
      <c r="E86" s="69"/>
      <c r="F86" s="52"/>
      <c r="G86" s="53"/>
      <c r="H86" s="54"/>
      <c r="I86" s="54"/>
      <c r="J86" s="54"/>
      <c r="K86" s="55"/>
      <c r="L86" s="54"/>
      <c r="M86" s="54"/>
      <c r="N86" s="54"/>
      <c r="O86" s="54"/>
      <c r="P86" s="56"/>
    </row>
    <row r="87" spans="1:16" ht="14.4" x14ac:dyDescent="0.25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</row>
    <row r="88" spans="1:16" ht="14.4" x14ac:dyDescent="0.3">
      <c r="A88" s="134" t="s">
        <v>123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</row>
    <row r="89" spans="1:16" ht="14.4" x14ac:dyDescent="0.3">
      <c r="A89" s="134" t="s">
        <v>124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</row>
    <row r="90" spans="1:16" ht="14.4" x14ac:dyDescent="0.3">
      <c r="A90" s="134" t="s">
        <v>125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88:P88"/>
    <mergeCell ref="A89:P89"/>
    <mergeCell ref="A90:P90"/>
    <mergeCell ref="L12:P12"/>
    <mergeCell ref="C74:K74"/>
    <mergeCell ref="A81:B81"/>
    <mergeCell ref="F81:J81"/>
    <mergeCell ref="F82:J82"/>
    <mergeCell ref="A84:B84"/>
    <mergeCell ref="A12:A13"/>
    <mergeCell ref="B12:B13"/>
    <mergeCell ref="C12:C13"/>
    <mergeCell ref="D12:D13"/>
    <mergeCell ref="E12:E13"/>
    <mergeCell ref="F12:K12"/>
    <mergeCell ref="M75:O75"/>
    <mergeCell ref="M76:O76"/>
    <mergeCell ref="M77:O77"/>
    <mergeCell ref="M78:O78"/>
    <mergeCell ref="A87:P87"/>
  </mergeCells>
  <phoneticPr fontId="15" type="noConversion"/>
  <pageMargins left="0.7" right="0.7" top="0.75" bottom="0.75" header="0.3" footer="0.3"/>
  <pageSetup paperSize="9" scale="45" fitToHeight="2" orientation="landscape" horizontalDpi="300" verticalDpi="300" r:id="rId1"/>
  <headerFooter scaleWithDoc="0">
    <oddFooter>&amp;C&amp;10&amp;A&amp;R&amp;10Lapa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FCF6-5D05-478B-BE84-01B1074C3F09}">
  <sheetPr>
    <tabColor theme="8" tint="-0.249977111117893"/>
    <pageSetUpPr fitToPage="1"/>
  </sheetPr>
  <dimension ref="A2:P63"/>
  <sheetViews>
    <sheetView zoomScale="75" zoomScaleNormal="75" zoomScaleSheetLayoutView="75" workbookViewId="0">
      <selection activeCell="N9" sqref="N9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72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73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P51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7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ht="27.6" x14ac:dyDescent="0.25">
      <c r="A17" s="73" t="s">
        <v>14</v>
      </c>
      <c r="B17" s="13"/>
      <c r="C17" s="13" t="s">
        <v>96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27.6" x14ac:dyDescent="0.25">
      <c r="A18" s="73" t="s">
        <v>15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27.6" x14ac:dyDescent="0.25">
      <c r="A19" s="73" t="s">
        <v>16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41.4" x14ac:dyDescent="0.25">
      <c r="A20" s="73" t="s">
        <v>17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27.6" x14ac:dyDescent="0.25">
      <c r="A21" s="73" t="s">
        <v>18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27.6" x14ac:dyDescent="0.25">
      <c r="A22" s="73" t="s">
        <v>19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55.2" x14ac:dyDescent="0.25">
      <c r="A23" s="73" t="s">
        <v>21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55.2" x14ac:dyDescent="0.25">
      <c r="A24" s="73" t="s">
        <v>22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27.6" x14ac:dyDescent="0.25">
      <c r="A25" s="73" t="s">
        <v>23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41.4" x14ac:dyDescent="0.25">
      <c r="A26" s="73" t="s">
        <v>47</v>
      </c>
      <c r="B26" s="5"/>
      <c r="C26" s="5" t="s">
        <v>135</v>
      </c>
      <c r="D26" s="7" t="s">
        <v>20</v>
      </c>
      <c r="E26" s="7">
        <v>2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41.4" x14ac:dyDescent="0.25">
      <c r="A27" s="73" t="s">
        <v>48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7.6" x14ac:dyDescent="0.25">
      <c r="A28" s="73" t="s">
        <v>69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41.4" x14ac:dyDescent="0.25">
      <c r="A29" s="73" t="s">
        <v>70</v>
      </c>
      <c r="B29" s="27"/>
      <c r="C29" s="27" t="s">
        <v>116</v>
      </c>
      <c r="D29" s="9" t="s">
        <v>20</v>
      </c>
      <c r="E29" s="9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7.6" x14ac:dyDescent="0.25">
      <c r="A30" s="73" t="s">
        <v>137</v>
      </c>
      <c r="B30" s="5"/>
      <c r="C30" s="5" t="s">
        <v>219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41.4" x14ac:dyDescent="0.25">
      <c r="A31" s="73" t="s">
        <v>138</v>
      </c>
      <c r="B31" s="5"/>
      <c r="C31" s="5" t="s">
        <v>118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27.6" x14ac:dyDescent="0.25">
      <c r="A32" s="73" t="s">
        <v>139</v>
      </c>
      <c r="B32" s="5"/>
      <c r="C32" s="5" t="s">
        <v>147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69" x14ac:dyDescent="0.25">
      <c r="A33" s="73" t="s">
        <v>154</v>
      </c>
      <c r="B33" s="5"/>
      <c r="C33" s="5" t="s">
        <v>220</v>
      </c>
      <c r="D33" s="7" t="s">
        <v>20</v>
      </c>
      <c r="E33" s="31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" customFormat="1" ht="41.4" x14ac:dyDescent="0.25">
      <c r="A34" s="45" t="s">
        <v>24</v>
      </c>
      <c r="B34" s="46"/>
      <c r="C34" s="46" t="s">
        <v>36</v>
      </c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27.6" x14ac:dyDescent="0.25">
      <c r="A35" s="73" t="s">
        <v>25</v>
      </c>
      <c r="B35" s="5"/>
      <c r="C35" s="5" t="s">
        <v>132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73" t="s">
        <v>26</v>
      </c>
      <c r="B36" s="5"/>
      <c r="C36" s="5" t="s">
        <v>37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55.2" x14ac:dyDescent="0.25">
      <c r="A37" s="73" t="s">
        <v>27</v>
      </c>
      <c r="B37" s="5"/>
      <c r="C37" s="5" t="s">
        <v>126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41.4" x14ac:dyDescent="0.25">
      <c r="A38" s="73" t="s">
        <v>140</v>
      </c>
      <c r="B38" s="5"/>
      <c r="C38" s="5" t="s">
        <v>131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45" t="s">
        <v>28</v>
      </c>
      <c r="B39" s="46"/>
      <c r="C39" s="46" t="s">
        <v>38</v>
      </c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27.6" x14ac:dyDescent="0.25">
      <c r="A40" s="73" t="s">
        <v>29</v>
      </c>
      <c r="B40" s="5"/>
      <c r="C40" s="5" t="s">
        <v>127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27.6" x14ac:dyDescent="0.25">
      <c r="A41" s="73" t="s">
        <v>141</v>
      </c>
      <c r="B41" s="5"/>
      <c r="C41" s="5" t="s">
        <v>128</v>
      </c>
      <c r="D41" s="7" t="s">
        <v>20</v>
      </c>
      <c r="E41" s="9">
        <v>2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55.2" x14ac:dyDescent="0.25">
      <c r="A42" s="73" t="s">
        <v>142</v>
      </c>
      <c r="B42" s="5"/>
      <c r="C42" s="5" t="s">
        <v>133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45" t="s">
        <v>30</v>
      </c>
      <c r="B43" s="46"/>
      <c r="C43" s="46" t="s">
        <v>34</v>
      </c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73" t="s">
        <v>31</v>
      </c>
      <c r="B44" s="5"/>
      <c r="C44" s="5" t="s">
        <v>39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3" t="s">
        <v>32</v>
      </c>
      <c r="B45" s="5"/>
      <c r="C45" s="5" t="s">
        <v>40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4.4" thickBot="1" x14ac:dyDescent="0.3">
      <c r="A46" s="95" t="s">
        <v>33</v>
      </c>
      <c r="B46" s="96"/>
      <c r="C46" s="96" t="s">
        <v>41</v>
      </c>
      <c r="D46" s="97" t="s">
        <v>20</v>
      </c>
      <c r="E46" s="98">
        <v>1</v>
      </c>
      <c r="F46" s="99"/>
      <c r="G46" s="99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4.4" customHeight="1" thickBot="1" x14ac:dyDescent="0.3">
      <c r="A47" s="102"/>
      <c r="B47" s="103"/>
      <c r="C47" s="162" t="s">
        <v>50</v>
      </c>
      <c r="D47" s="163"/>
      <c r="E47" s="163"/>
      <c r="F47" s="163"/>
      <c r="G47" s="163"/>
      <c r="H47" s="163"/>
      <c r="I47" s="163"/>
      <c r="J47" s="163"/>
      <c r="K47" s="164"/>
      <c r="L47" s="104">
        <f>SUM(L15:L46)</f>
        <v>0</v>
      </c>
      <c r="M47" s="104">
        <f>SUM(M15:M46)</f>
        <v>0</v>
      </c>
      <c r="N47" s="104">
        <f>SUM(N15:N46)</f>
        <v>0</v>
      </c>
      <c r="O47" s="104">
        <f>SUM(O15:O46)</f>
        <v>0</v>
      </c>
      <c r="P47" s="105">
        <f>M47+N47+O47</f>
        <v>0</v>
      </c>
    </row>
    <row r="48" spans="1:16" ht="14.4" customHeight="1" x14ac:dyDescent="0.25">
      <c r="M48" s="128" t="s">
        <v>230</v>
      </c>
      <c r="N48" s="128"/>
      <c r="O48" s="128"/>
      <c r="P48" s="101"/>
    </row>
    <row r="49" spans="1:16" ht="14.4" customHeight="1" x14ac:dyDescent="0.25">
      <c r="M49" s="129" t="s">
        <v>231</v>
      </c>
      <c r="N49" s="129"/>
      <c r="O49" s="129"/>
      <c r="P49" s="93"/>
    </row>
    <row r="50" spans="1:16" ht="14.4" customHeight="1" thickBot="1" x14ac:dyDescent="0.3">
      <c r="M50" s="130" t="s">
        <v>232</v>
      </c>
      <c r="N50" s="130"/>
      <c r="O50" s="130"/>
      <c r="P50" s="94"/>
    </row>
    <row r="51" spans="1:16" ht="14.4" customHeight="1" thickBot="1" x14ac:dyDescent="0.3">
      <c r="M51" s="131" t="s">
        <v>233</v>
      </c>
      <c r="N51" s="132"/>
      <c r="O51" s="132"/>
      <c r="P51" s="106">
        <f>P47+P48+P50</f>
        <v>0</v>
      </c>
    </row>
    <row r="53" spans="1:16" x14ac:dyDescent="0.25">
      <c r="A53" s="51"/>
      <c r="B53" s="52"/>
      <c r="C53" s="26"/>
      <c r="D53" s="26"/>
      <c r="E53" s="26"/>
      <c r="F53" s="52"/>
      <c r="G53" s="53"/>
      <c r="H53" s="54"/>
      <c r="I53" s="54"/>
      <c r="J53" s="54"/>
      <c r="K53" s="55"/>
      <c r="L53" s="54"/>
      <c r="M53" s="54"/>
      <c r="N53" s="54"/>
      <c r="O53" s="54"/>
      <c r="P53" s="56"/>
    </row>
    <row r="54" spans="1:16" x14ac:dyDescent="0.25">
      <c r="A54" s="141" t="s">
        <v>119</v>
      </c>
      <c r="B54" s="141"/>
      <c r="C54" s="57"/>
      <c r="D54" s="26"/>
      <c r="E54" s="58" t="s">
        <v>120</v>
      </c>
      <c r="F54" s="142"/>
      <c r="G54" s="142"/>
      <c r="H54" s="142"/>
      <c r="I54" s="142"/>
      <c r="J54" s="142"/>
      <c r="K54" s="26"/>
      <c r="L54" s="26"/>
      <c r="M54" s="26"/>
      <c r="N54" s="54"/>
      <c r="O54" s="54"/>
      <c r="P54" s="56"/>
    </row>
    <row r="55" spans="1:16" x14ac:dyDescent="0.25">
      <c r="A55" s="59"/>
      <c r="B55" s="60"/>
      <c r="C55" s="61" t="s">
        <v>121</v>
      </c>
      <c r="D55" s="26"/>
      <c r="E55" s="62"/>
      <c r="F55" s="143" t="s">
        <v>121</v>
      </c>
      <c r="G55" s="143"/>
      <c r="H55" s="143"/>
      <c r="I55" s="143"/>
      <c r="J55" s="143"/>
      <c r="K55" s="26"/>
      <c r="L55" s="26"/>
      <c r="M55" s="26"/>
      <c r="N55" s="54"/>
      <c r="O55" s="54"/>
      <c r="P55" s="56"/>
    </row>
    <row r="56" spans="1:16" x14ac:dyDescent="0.25">
      <c r="A56" s="63"/>
      <c r="B56" s="64"/>
      <c r="C56" s="65"/>
      <c r="D56" s="66"/>
      <c r="E56" s="66"/>
      <c r="F56" s="67"/>
      <c r="G56" s="67"/>
      <c r="H56" s="67"/>
      <c r="I56" s="54"/>
      <c r="J56" s="54"/>
      <c r="K56" s="55"/>
      <c r="L56" s="54"/>
      <c r="M56" s="54"/>
      <c r="N56" s="54"/>
      <c r="O56" s="54"/>
      <c r="P56" s="56"/>
    </row>
    <row r="57" spans="1:16" x14ac:dyDescent="0.25">
      <c r="A57" s="144" t="s">
        <v>122</v>
      </c>
      <c r="B57" s="144"/>
      <c r="C57" s="68"/>
      <c r="D57" s="62"/>
      <c r="E57" s="62"/>
      <c r="F57" s="66"/>
      <c r="G57" s="67"/>
      <c r="H57" s="67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51"/>
      <c r="B58" s="52"/>
      <c r="C58" s="26"/>
      <c r="D58" s="26"/>
      <c r="E58" s="26"/>
      <c r="F58" s="69"/>
      <c r="G58" s="54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51"/>
      <c r="B59" s="52"/>
      <c r="C59" s="70"/>
      <c r="D59" s="71"/>
      <c r="E59" s="69"/>
      <c r="F59" s="52"/>
      <c r="G59" s="53"/>
      <c r="H59" s="54"/>
      <c r="I59" s="54"/>
      <c r="J59" s="54"/>
      <c r="K59" s="55"/>
      <c r="L59" s="54"/>
      <c r="M59" s="54"/>
      <c r="N59" s="54"/>
      <c r="O59" s="54"/>
      <c r="P59" s="56"/>
    </row>
    <row r="60" spans="1:16" ht="14.4" x14ac:dyDescent="0.25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14.4" x14ac:dyDescent="0.3">
      <c r="A61" s="134" t="s">
        <v>123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1:16" ht="14.4" x14ac:dyDescent="0.3">
      <c r="A62" s="134" t="s">
        <v>124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</row>
    <row r="63" spans="1:16" ht="14.4" x14ac:dyDescent="0.3">
      <c r="A63" s="134" t="s">
        <v>125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1:P61"/>
    <mergeCell ref="A62:P62"/>
    <mergeCell ref="A63:P63"/>
    <mergeCell ref="L12:P12"/>
    <mergeCell ref="C47:K47"/>
    <mergeCell ref="A54:B54"/>
    <mergeCell ref="F54:J54"/>
    <mergeCell ref="F55:J55"/>
    <mergeCell ref="A57:B57"/>
    <mergeCell ref="A12:A13"/>
    <mergeCell ref="B12:B13"/>
    <mergeCell ref="C12:C13"/>
    <mergeCell ref="D12:D13"/>
    <mergeCell ref="E12:E13"/>
    <mergeCell ref="F12:K12"/>
    <mergeCell ref="M48:O48"/>
    <mergeCell ref="M49:O49"/>
    <mergeCell ref="M50:O50"/>
    <mergeCell ref="M51:O51"/>
    <mergeCell ref="A60:P60"/>
  </mergeCells>
  <phoneticPr fontId="15" type="noConversion"/>
  <pageMargins left="0.7" right="0.7" top="0.75" bottom="0.75" header="0.3" footer="0.3"/>
  <pageSetup paperSize="9" scale="59" fitToHeight="2" orientation="landscape" horizontalDpi="300" verticalDpi="300" r:id="rId1"/>
  <headerFooter scaleWithDoc="0">
    <oddFooter>&amp;C&amp;10&amp;A&amp;R&amp;10Lapa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3DD5-DE69-4071-82DB-469513A09AE7}">
  <sheetPr>
    <tabColor theme="8" tint="-0.249977111117893"/>
    <pageSetUpPr fitToPage="1"/>
  </sheetPr>
  <dimension ref="A2:R63"/>
  <sheetViews>
    <sheetView topLeftCell="A37" zoomScale="75" zoomScaleNormal="75" zoomScaleSheetLayoutView="75" workbookViewId="0">
      <selection activeCell="A48" sqref="A48:XFD51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62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81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144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P51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7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8" ht="55.2" x14ac:dyDescent="0.25">
      <c r="A17" s="73" t="s">
        <v>14</v>
      </c>
      <c r="B17" s="13"/>
      <c r="C17" s="13" t="s">
        <v>145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8" ht="27.6" x14ac:dyDescent="0.25">
      <c r="A18" s="73" t="s">
        <v>15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8" ht="27.6" x14ac:dyDescent="0.25">
      <c r="A19" s="73" t="s">
        <v>16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8" ht="41.4" x14ac:dyDescent="0.25">
      <c r="A20" s="73" t="s">
        <v>17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8" ht="27.6" x14ac:dyDescent="0.25">
      <c r="A21" s="73" t="s">
        <v>18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8" ht="27.6" x14ac:dyDescent="0.25">
      <c r="A22" s="73" t="s">
        <v>19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8" ht="55.2" x14ac:dyDescent="0.25">
      <c r="A23" s="73" t="s">
        <v>21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8" ht="55.2" x14ac:dyDescent="0.25">
      <c r="A24" s="73" t="s">
        <v>22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8" ht="27.6" x14ac:dyDescent="0.25">
      <c r="A25" s="73" t="s">
        <v>23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84"/>
    </row>
    <row r="26" spans="1:18" ht="41.4" x14ac:dyDescent="0.25">
      <c r="A26" s="73" t="s">
        <v>47</v>
      </c>
      <c r="B26" s="79"/>
      <c r="C26" s="79" t="s">
        <v>135</v>
      </c>
      <c r="D26" s="31" t="s">
        <v>20</v>
      </c>
      <c r="E26" s="31">
        <v>1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86"/>
      <c r="R26" s="85"/>
    </row>
    <row r="27" spans="1:18" ht="41.4" x14ac:dyDescent="0.25">
      <c r="A27" s="73" t="s">
        <v>48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84"/>
    </row>
    <row r="28" spans="1:18" ht="27.6" x14ac:dyDescent="0.25">
      <c r="A28" s="73" t="s">
        <v>69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8" ht="41.4" x14ac:dyDescent="0.25">
      <c r="A29" s="73" t="s">
        <v>70</v>
      </c>
      <c r="B29" s="27"/>
      <c r="C29" s="27" t="s">
        <v>116</v>
      </c>
      <c r="D29" s="9" t="s">
        <v>20</v>
      </c>
      <c r="E29" s="9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8" ht="27.6" x14ac:dyDescent="0.25">
      <c r="A30" s="73" t="s">
        <v>137</v>
      </c>
      <c r="B30" s="5"/>
      <c r="C30" s="83" t="s">
        <v>219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8" ht="41.4" x14ac:dyDescent="0.25">
      <c r="A31" s="73" t="s">
        <v>138</v>
      </c>
      <c r="B31" s="5"/>
      <c r="C31" s="5" t="s">
        <v>146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8" ht="27.6" x14ac:dyDescent="0.25">
      <c r="A32" s="73" t="s">
        <v>139</v>
      </c>
      <c r="B32" s="5"/>
      <c r="C32" s="5" t="s">
        <v>147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69" x14ac:dyDescent="0.25">
      <c r="A33" s="73" t="s">
        <v>154</v>
      </c>
      <c r="B33" s="5"/>
      <c r="C33" s="83" t="s">
        <v>220</v>
      </c>
      <c r="D33" s="7" t="s">
        <v>20</v>
      </c>
      <c r="E33" s="31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" customFormat="1" ht="41.4" x14ac:dyDescent="0.25">
      <c r="A34" s="45" t="s">
        <v>24</v>
      </c>
      <c r="B34" s="46"/>
      <c r="C34" s="46" t="s">
        <v>36</v>
      </c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27.6" x14ac:dyDescent="0.25">
      <c r="A35" s="73" t="s">
        <v>25</v>
      </c>
      <c r="B35" s="5"/>
      <c r="C35" s="5" t="s">
        <v>132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73" t="s">
        <v>26</v>
      </c>
      <c r="B36" s="5"/>
      <c r="C36" s="5" t="s">
        <v>37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55.2" x14ac:dyDescent="0.25">
      <c r="A37" s="73" t="s">
        <v>27</v>
      </c>
      <c r="B37" s="5"/>
      <c r="C37" s="5" t="s">
        <v>126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41.4" x14ac:dyDescent="0.25">
      <c r="A38" s="73" t="s">
        <v>140</v>
      </c>
      <c r="B38" s="5"/>
      <c r="C38" s="5" t="s">
        <v>131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45" t="s">
        <v>28</v>
      </c>
      <c r="B39" s="46"/>
      <c r="C39" s="46" t="s">
        <v>38</v>
      </c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27.6" x14ac:dyDescent="0.25">
      <c r="A40" s="73" t="s">
        <v>29</v>
      </c>
      <c r="B40" s="5"/>
      <c r="C40" s="5" t="s">
        <v>127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5">
      <c r="A41" s="73" t="s">
        <v>141</v>
      </c>
      <c r="B41" s="5"/>
      <c r="C41" s="5" t="s">
        <v>221</v>
      </c>
      <c r="D41" s="7" t="s">
        <v>20</v>
      </c>
      <c r="E41" s="9">
        <v>2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55.2" x14ac:dyDescent="0.25">
      <c r="A42" s="73" t="s">
        <v>142</v>
      </c>
      <c r="B42" s="5"/>
      <c r="C42" s="5" t="s">
        <v>133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45" t="s">
        <v>30</v>
      </c>
      <c r="B43" s="46"/>
      <c r="C43" s="46" t="s">
        <v>34</v>
      </c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73" t="s">
        <v>31</v>
      </c>
      <c r="B44" s="5"/>
      <c r="C44" s="5" t="s">
        <v>39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3" t="s">
        <v>32</v>
      </c>
      <c r="B45" s="5"/>
      <c r="C45" s="5" t="s">
        <v>40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4.4" thickBot="1" x14ac:dyDescent="0.3">
      <c r="A46" s="95" t="s">
        <v>33</v>
      </c>
      <c r="B46" s="96"/>
      <c r="C46" s="96" t="s">
        <v>41</v>
      </c>
      <c r="D46" s="97" t="s">
        <v>20</v>
      </c>
      <c r="E46" s="98">
        <v>1</v>
      </c>
      <c r="F46" s="99"/>
      <c r="G46" s="99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4.4" customHeight="1" thickBot="1" x14ac:dyDescent="0.3">
      <c r="A47" s="102"/>
      <c r="B47" s="103"/>
      <c r="C47" s="162" t="s">
        <v>50</v>
      </c>
      <c r="D47" s="163"/>
      <c r="E47" s="163"/>
      <c r="F47" s="163"/>
      <c r="G47" s="163"/>
      <c r="H47" s="163"/>
      <c r="I47" s="163"/>
      <c r="J47" s="163"/>
      <c r="K47" s="164"/>
      <c r="L47" s="104">
        <f>SUM(L15:L46)</f>
        <v>0</v>
      </c>
      <c r="M47" s="104">
        <f>SUM(M15:M46)</f>
        <v>0</v>
      </c>
      <c r="N47" s="104">
        <f>SUM(N15:N46)</f>
        <v>0</v>
      </c>
      <c r="O47" s="104">
        <f>SUM(O15:O46)</f>
        <v>0</v>
      </c>
      <c r="P47" s="105">
        <f>M47+N47+O47</f>
        <v>0</v>
      </c>
    </row>
    <row r="48" spans="1:16" ht="14.4" customHeight="1" x14ac:dyDescent="0.25">
      <c r="M48" s="128" t="s">
        <v>230</v>
      </c>
      <c r="N48" s="128"/>
      <c r="O48" s="128"/>
      <c r="P48" s="101"/>
    </row>
    <row r="49" spans="1:16" ht="14.4" customHeight="1" x14ac:dyDescent="0.25">
      <c r="M49" s="129" t="s">
        <v>231</v>
      </c>
      <c r="N49" s="129"/>
      <c r="O49" s="129"/>
      <c r="P49" s="93"/>
    </row>
    <row r="50" spans="1:16" ht="14.4" customHeight="1" thickBot="1" x14ac:dyDescent="0.3">
      <c r="M50" s="130" t="s">
        <v>232</v>
      </c>
      <c r="N50" s="130"/>
      <c r="O50" s="130"/>
      <c r="P50" s="94"/>
    </row>
    <row r="51" spans="1:16" ht="14.4" customHeight="1" thickBot="1" x14ac:dyDescent="0.3">
      <c r="M51" s="131" t="s">
        <v>233</v>
      </c>
      <c r="N51" s="132"/>
      <c r="O51" s="132"/>
      <c r="P51" s="106">
        <f>P47+P48+P50</f>
        <v>0</v>
      </c>
    </row>
    <row r="53" spans="1:16" x14ac:dyDescent="0.25">
      <c r="A53" s="51"/>
      <c r="B53" s="52"/>
      <c r="C53" s="26"/>
      <c r="D53" s="26"/>
      <c r="E53" s="26"/>
      <c r="F53" s="52"/>
      <c r="G53" s="53"/>
      <c r="H53" s="54"/>
      <c r="I53" s="54"/>
      <c r="J53" s="54"/>
      <c r="K53" s="55"/>
      <c r="L53" s="54"/>
      <c r="M53" s="54"/>
      <c r="N53" s="54"/>
      <c r="O53" s="54"/>
      <c r="P53" s="56"/>
    </row>
    <row r="54" spans="1:16" x14ac:dyDescent="0.25">
      <c r="A54" s="141" t="s">
        <v>119</v>
      </c>
      <c r="B54" s="141"/>
      <c r="C54" s="57"/>
      <c r="D54" s="26"/>
      <c r="E54" s="58" t="s">
        <v>120</v>
      </c>
      <c r="F54" s="142"/>
      <c r="G54" s="142"/>
      <c r="H54" s="142"/>
      <c r="I54" s="142"/>
      <c r="J54" s="142"/>
      <c r="K54" s="26"/>
      <c r="L54" s="26"/>
      <c r="M54" s="26"/>
      <c r="N54" s="54"/>
      <c r="O54" s="54"/>
      <c r="P54" s="56"/>
    </row>
    <row r="55" spans="1:16" x14ac:dyDescent="0.25">
      <c r="A55" s="59"/>
      <c r="B55" s="60"/>
      <c r="C55" s="61" t="s">
        <v>121</v>
      </c>
      <c r="D55" s="26"/>
      <c r="E55" s="62"/>
      <c r="F55" s="143" t="s">
        <v>121</v>
      </c>
      <c r="G55" s="143"/>
      <c r="H55" s="143"/>
      <c r="I55" s="143"/>
      <c r="J55" s="143"/>
      <c r="K55" s="26"/>
      <c r="L55" s="26"/>
      <c r="M55" s="26"/>
      <c r="N55" s="54"/>
      <c r="O55" s="54"/>
      <c r="P55" s="56"/>
    </row>
    <row r="56" spans="1:16" x14ac:dyDescent="0.25">
      <c r="A56" s="63"/>
      <c r="B56" s="64"/>
      <c r="C56" s="65"/>
      <c r="D56" s="66"/>
      <c r="E56" s="66"/>
      <c r="F56" s="67"/>
      <c r="G56" s="67"/>
      <c r="H56" s="67"/>
      <c r="I56" s="54"/>
      <c r="J56" s="54"/>
      <c r="K56" s="55"/>
      <c r="L56" s="54"/>
      <c r="M56" s="54"/>
      <c r="N56" s="54"/>
      <c r="O56" s="54"/>
      <c r="P56" s="56"/>
    </row>
    <row r="57" spans="1:16" x14ac:dyDescent="0.25">
      <c r="A57" s="144" t="s">
        <v>122</v>
      </c>
      <c r="B57" s="144"/>
      <c r="C57" s="68"/>
      <c r="D57" s="62"/>
      <c r="E57" s="62"/>
      <c r="F57" s="66"/>
      <c r="G57" s="67"/>
      <c r="H57" s="67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51"/>
      <c r="B58" s="52"/>
      <c r="C58" s="26"/>
      <c r="D58" s="26"/>
      <c r="E58" s="26"/>
      <c r="F58" s="69"/>
      <c r="G58" s="54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51"/>
      <c r="B59" s="52"/>
      <c r="C59" s="70"/>
      <c r="D59" s="71"/>
      <c r="E59" s="69"/>
      <c r="F59" s="52"/>
      <c r="G59" s="53"/>
      <c r="H59" s="54"/>
      <c r="I59" s="54"/>
      <c r="J59" s="54"/>
      <c r="K59" s="55"/>
      <c r="L59" s="54"/>
      <c r="M59" s="54"/>
      <c r="N59" s="54"/>
      <c r="O59" s="54"/>
      <c r="P59" s="56"/>
    </row>
    <row r="60" spans="1:16" ht="14.4" x14ac:dyDescent="0.25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14.4" x14ac:dyDescent="0.3">
      <c r="A61" s="134" t="s">
        <v>123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1:16" ht="14.4" x14ac:dyDescent="0.3">
      <c r="A62" s="134" t="s">
        <v>124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</row>
    <row r="63" spans="1:16" ht="14.4" x14ac:dyDescent="0.3">
      <c r="A63" s="134" t="s">
        <v>125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1:P61"/>
    <mergeCell ref="A62:P62"/>
    <mergeCell ref="A63:P63"/>
    <mergeCell ref="L12:P12"/>
    <mergeCell ref="C47:K47"/>
    <mergeCell ref="A54:B54"/>
    <mergeCell ref="F54:J54"/>
    <mergeCell ref="F55:J55"/>
    <mergeCell ref="A57:B57"/>
    <mergeCell ref="A12:A13"/>
    <mergeCell ref="B12:B13"/>
    <mergeCell ref="C12:C13"/>
    <mergeCell ref="D12:D13"/>
    <mergeCell ref="E12:E13"/>
    <mergeCell ref="F12:K12"/>
    <mergeCell ref="M48:O48"/>
    <mergeCell ref="M49:O49"/>
    <mergeCell ref="M50:O50"/>
    <mergeCell ref="M51:O51"/>
    <mergeCell ref="A60:P60"/>
  </mergeCells>
  <phoneticPr fontId="15" type="noConversion"/>
  <pageMargins left="0.7" right="0.7" top="0.75" bottom="0.75" header="0.3" footer="0.3"/>
  <pageSetup paperSize="9" scale="58" fitToHeight="2" orientation="landscape" horizontalDpi="300" verticalDpi="300" r:id="rId1"/>
  <headerFooter scaleWithDoc="0">
    <oddFooter>&amp;C&amp;10&amp;A&amp;R&amp;10Lapa &amp;P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2:P63"/>
  <sheetViews>
    <sheetView topLeftCell="A36" zoomScale="75" zoomScaleNormal="75" zoomScaleSheetLayoutView="75" workbookViewId="0">
      <selection activeCell="A48" sqref="A48:XFD51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61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77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78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P51</f>
        <v>0</v>
      </c>
      <c r="O9" s="1" t="s">
        <v>46</v>
      </c>
    </row>
    <row r="10" spans="1:16" x14ac:dyDescent="0.25">
      <c r="A10" s="17"/>
      <c r="B10" s="17"/>
      <c r="C10" s="17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32" t="s">
        <v>54</v>
      </c>
      <c r="G13" s="32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ht="27.6" x14ac:dyDescent="0.25">
      <c r="A17" s="73" t="s">
        <v>14</v>
      </c>
      <c r="B17" s="13"/>
      <c r="C17" s="13" t="s">
        <v>96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27.6" x14ac:dyDescent="0.25">
      <c r="A18" s="73" t="s">
        <v>15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27.6" x14ac:dyDescent="0.25">
      <c r="A19" s="73" t="s">
        <v>16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41.4" x14ac:dyDescent="0.25">
      <c r="A20" s="73" t="s">
        <v>17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27.6" x14ac:dyDescent="0.25">
      <c r="A21" s="73" t="s">
        <v>18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27.6" x14ac:dyDescent="0.25">
      <c r="A22" s="73" t="s">
        <v>19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55.2" x14ac:dyDescent="0.25">
      <c r="A23" s="73" t="s">
        <v>21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55.2" x14ac:dyDescent="0.25">
      <c r="A24" s="73" t="s">
        <v>22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27.6" x14ac:dyDescent="0.25">
      <c r="A25" s="73" t="s">
        <v>23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41.4" x14ac:dyDescent="0.25">
      <c r="A26" s="73" t="s">
        <v>47</v>
      </c>
      <c r="B26" s="5"/>
      <c r="C26" s="5" t="s">
        <v>135</v>
      </c>
      <c r="D26" s="7" t="s">
        <v>20</v>
      </c>
      <c r="E26" s="7">
        <v>2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41.4" x14ac:dyDescent="0.25">
      <c r="A27" s="73" t="s">
        <v>48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7.6" x14ac:dyDescent="0.25">
      <c r="A28" s="73" t="s">
        <v>69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41.4" x14ac:dyDescent="0.25">
      <c r="A29" s="73" t="s">
        <v>70</v>
      </c>
      <c r="B29" s="27"/>
      <c r="C29" s="27" t="s">
        <v>116</v>
      </c>
      <c r="D29" s="9" t="s">
        <v>20</v>
      </c>
      <c r="E29" s="9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7.6" x14ac:dyDescent="0.25">
      <c r="A30" s="73" t="s">
        <v>137</v>
      </c>
      <c r="B30" s="5"/>
      <c r="C30" s="83" t="s">
        <v>219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41.4" x14ac:dyDescent="0.25">
      <c r="A31" s="73" t="s">
        <v>138</v>
      </c>
      <c r="B31" s="5"/>
      <c r="C31" s="5" t="s">
        <v>118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27.6" x14ac:dyDescent="0.25">
      <c r="A32" s="73" t="s">
        <v>139</v>
      </c>
      <c r="B32" s="5"/>
      <c r="C32" s="5" t="s">
        <v>147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69" x14ac:dyDescent="0.25">
      <c r="A33" s="73" t="s">
        <v>154</v>
      </c>
      <c r="B33" s="5"/>
      <c r="C33" s="83" t="s">
        <v>220</v>
      </c>
      <c r="D33" s="7" t="s">
        <v>20</v>
      </c>
      <c r="E33" s="31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" customFormat="1" ht="41.4" x14ac:dyDescent="0.25">
      <c r="A34" s="45" t="s">
        <v>24</v>
      </c>
      <c r="B34" s="46"/>
      <c r="C34" s="46" t="s">
        <v>36</v>
      </c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27.6" x14ac:dyDescent="0.25">
      <c r="A35" s="73" t="s">
        <v>25</v>
      </c>
      <c r="B35" s="5"/>
      <c r="C35" s="5" t="s">
        <v>132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73" t="s">
        <v>26</v>
      </c>
      <c r="B36" s="5"/>
      <c r="C36" s="5" t="s">
        <v>37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55.2" x14ac:dyDescent="0.25">
      <c r="A37" s="73" t="s">
        <v>27</v>
      </c>
      <c r="B37" s="5"/>
      <c r="C37" s="5" t="s">
        <v>126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41.4" x14ac:dyDescent="0.25">
      <c r="A38" s="73" t="s">
        <v>140</v>
      </c>
      <c r="B38" s="5"/>
      <c r="C38" s="5" t="s">
        <v>131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45" t="s">
        <v>28</v>
      </c>
      <c r="B39" s="46"/>
      <c r="C39" s="46" t="s">
        <v>38</v>
      </c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27.6" x14ac:dyDescent="0.25">
      <c r="A40" s="73" t="s">
        <v>29</v>
      </c>
      <c r="B40" s="5"/>
      <c r="C40" s="5" t="s">
        <v>127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27.6" x14ac:dyDescent="0.25">
      <c r="A41" s="73" t="s">
        <v>141</v>
      </c>
      <c r="B41" s="5"/>
      <c r="C41" s="5" t="s">
        <v>128</v>
      </c>
      <c r="D41" s="7" t="s">
        <v>20</v>
      </c>
      <c r="E41" s="9">
        <v>2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55.2" x14ac:dyDescent="0.25">
      <c r="A42" s="73" t="s">
        <v>142</v>
      </c>
      <c r="B42" s="5"/>
      <c r="C42" s="5" t="s">
        <v>133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45" t="s">
        <v>30</v>
      </c>
      <c r="B43" s="46"/>
      <c r="C43" s="46" t="s">
        <v>34</v>
      </c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73" t="s">
        <v>31</v>
      </c>
      <c r="B44" s="5"/>
      <c r="C44" s="5" t="s">
        <v>39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3" t="s">
        <v>32</v>
      </c>
      <c r="B45" s="5"/>
      <c r="C45" s="5" t="s">
        <v>40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4.4" thickBot="1" x14ac:dyDescent="0.3">
      <c r="A46" s="95" t="s">
        <v>33</v>
      </c>
      <c r="B46" s="96"/>
      <c r="C46" s="96" t="s">
        <v>41</v>
      </c>
      <c r="D46" s="97" t="s">
        <v>20</v>
      </c>
      <c r="E46" s="98">
        <v>1</v>
      </c>
      <c r="F46" s="99"/>
      <c r="G46" s="99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4.4" customHeight="1" thickBot="1" x14ac:dyDescent="0.3">
      <c r="A47" s="102"/>
      <c r="B47" s="103"/>
      <c r="C47" s="162" t="s">
        <v>50</v>
      </c>
      <c r="D47" s="163"/>
      <c r="E47" s="163"/>
      <c r="F47" s="163"/>
      <c r="G47" s="163"/>
      <c r="H47" s="163"/>
      <c r="I47" s="163"/>
      <c r="J47" s="163"/>
      <c r="K47" s="164"/>
      <c r="L47" s="104">
        <f>SUM(L15:L46)</f>
        <v>0</v>
      </c>
      <c r="M47" s="104">
        <f>SUM(M15:M46)</f>
        <v>0</v>
      </c>
      <c r="N47" s="104">
        <f>SUM(N15:N46)</f>
        <v>0</v>
      </c>
      <c r="O47" s="104">
        <f>SUM(O15:O46)</f>
        <v>0</v>
      </c>
      <c r="P47" s="105">
        <f>M47+N47+O47</f>
        <v>0</v>
      </c>
    </row>
    <row r="48" spans="1:16" ht="14.4" customHeight="1" x14ac:dyDescent="0.25">
      <c r="M48" s="128" t="s">
        <v>230</v>
      </c>
      <c r="N48" s="128"/>
      <c r="O48" s="128"/>
      <c r="P48" s="101"/>
    </row>
    <row r="49" spans="1:16" ht="14.4" customHeight="1" x14ac:dyDescent="0.25">
      <c r="M49" s="129" t="s">
        <v>231</v>
      </c>
      <c r="N49" s="129"/>
      <c r="O49" s="129"/>
      <c r="P49" s="93"/>
    </row>
    <row r="50" spans="1:16" ht="14.4" customHeight="1" thickBot="1" x14ac:dyDescent="0.3">
      <c r="M50" s="130" t="s">
        <v>232</v>
      </c>
      <c r="N50" s="130"/>
      <c r="O50" s="130"/>
      <c r="P50" s="94"/>
    </row>
    <row r="51" spans="1:16" ht="14.4" customHeight="1" thickBot="1" x14ac:dyDescent="0.3">
      <c r="M51" s="131" t="s">
        <v>233</v>
      </c>
      <c r="N51" s="132"/>
      <c r="O51" s="132"/>
      <c r="P51" s="106">
        <f>P47+P48+P50</f>
        <v>0</v>
      </c>
    </row>
    <row r="53" spans="1:16" x14ac:dyDescent="0.25">
      <c r="A53" s="51"/>
      <c r="B53" s="52"/>
      <c r="C53" s="26"/>
      <c r="D53" s="26"/>
      <c r="E53" s="26"/>
      <c r="F53" s="52"/>
      <c r="G53" s="53"/>
      <c r="H53" s="54"/>
      <c r="I53" s="54"/>
      <c r="J53" s="54"/>
      <c r="K53" s="55"/>
      <c r="L53" s="54"/>
      <c r="M53" s="54"/>
      <c r="N53" s="54"/>
      <c r="O53" s="54"/>
      <c r="P53" s="56"/>
    </row>
    <row r="54" spans="1:16" x14ac:dyDescent="0.25">
      <c r="A54" s="141" t="s">
        <v>119</v>
      </c>
      <c r="B54" s="141"/>
      <c r="C54" s="57"/>
      <c r="D54" s="26"/>
      <c r="E54" s="58" t="s">
        <v>120</v>
      </c>
      <c r="F54" s="142"/>
      <c r="G54" s="142"/>
      <c r="H54" s="142"/>
      <c r="I54" s="142"/>
      <c r="J54" s="142"/>
      <c r="K54" s="26"/>
      <c r="L54" s="26"/>
      <c r="M54" s="26"/>
      <c r="N54" s="54"/>
      <c r="O54" s="54"/>
      <c r="P54" s="56"/>
    </row>
    <row r="55" spans="1:16" x14ac:dyDescent="0.25">
      <c r="A55" s="59"/>
      <c r="B55" s="60"/>
      <c r="C55" s="61" t="s">
        <v>121</v>
      </c>
      <c r="D55" s="26"/>
      <c r="E55" s="62"/>
      <c r="F55" s="143" t="s">
        <v>121</v>
      </c>
      <c r="G55" s="143"/>
      <c r="H55" s="143"/>
      <c r="I55" s="143"/>
      <c r="J55" s="143"/>
      <c r="K55" s="26"/>
      <c r="L55" s="26"/>
      <c r="M55" s="26"/>
      <c r="N55" s="54"/>
      <c r="O55" s="54"/>
      <c r="P55" s="56"/>
    </row>
    <row r="56" spans="1:16" x14ac:dyDescent="0.25">
      <c r="A56" s="63"/>
      <c r="B56" s="64"/>
      <c r="C56" s="65"/>
      <c r="D56" s="66"/>
      <c r="E56" s="66"/>
      <c r="F56" s="67"/>
      <c r="G56" s="67"/>
      <c r="H56" s="67"/>
      <c r="I56" s="54"/>
      <c r="J56" s="54"/>
      <c r="K56" s="55"/>
      <c r="L56" s="54"/>
      <c r="M56" s="54"/>
      <c r="N56" s="54"/>
      <c r="O56" s="54"/>
      <c r="P56" s="56"/>
    </row>
    <row r="57" spans="1:16" x14ac:dyDescent="0.25">
      <c r="A57" s="144" t="s">
        <v>122</v>
      </c>
      <c r="B57" s="144"/>
      <c r="C57" s="68"/>
      <c r="D57" s="62"/>
      <c r="E57" s="62"/>
      <c r="F57" s="66"/>
      <c r="G57" s="67"/>
      <c r="H57" s="67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51"/>
      <c r="B58" s="52"/>
      <c r="C58" s="26"/>
      <c r="D58" s="26"/>
      <c r="E58" s="26"/>
      <c r="F58" s="69"/>
      <c r="G58" s="54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51"/>
      <c r="B59" s="52"/>
      <c r="C59" s="70"/>
      <c r="D59" s="71"/>
      <c r="E59" s="69"/>
      <c r="F59" s="52"/>
      <c r="G59" s="53"/>
      <c r="H59" s="54"/>
      <c r="I59" s="54"/>
      <c r="J59" s="54"/>
      <c r="K59" s="55"/>
      <c r="L59" s="54"/>
      <c r="M59" s="54"/>
      <c r="N59" s="54"/>
      <c r="O59" s="54"/>
      <c r="P59" s="56"/>
    </row>
    <row r="60" spans="1:16" ht="14.4" x14ac:dyDescent="0.25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14.4" x14ac:dyDescent="0.3">
      <c r="A61" s="134" t="s">
        <v>123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1:16" ht="14.4" x14ac:dyDescent="0.3">
      <c r="A62" s="134" t="s">
        <v>124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</row>
    <row r="63" spans="1:16" ht="14.4" x14ac:dyDescent="0.3">
      <c r="A63" s="134" t="s">
        <v>125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</row>
  </sheetData>
  <mergeCells count="32">
    <mergeCell ref="A63:P63"/>
    <mergeCell ref="F55:J55"/>
    <mergeCell ref="A57:B57"/>
    <mergeCell ref="A60:P60"/>
    <mergeCell ref="A61:P61"/>
    <mergeCell ref="A62:P62"/>
    <mergeCell ref="A54:B54"/>
    <mergeCell ref="F54:J54"/>
    <mergeCell ref="C47:K47"/>
    <mergeCell ref="A6:C6"/>
    <mergeCell ref="A2:P2"/>
    <mergeCell ref="C3:N3"/>
    <mergeCell ref="A4:P4"/>
    <mergeCell ref="A5:C5"/>
    <mergeCell ref="D5:P5"/>
    <mergeCell ref="L10:P10"/>
    <mergeCell ref="A12:A13"/>
    <mergeCell ref="B12:B13"/>
    <mergeCell ref="A7:C7"/>
    <mergeCell ref="A8:C8"/>
    <mergeCell ref="D8:P8"/>
    <mergeCell ref="A9:I9"/>
    <mergeCell ref="C12:C13"/>
    <mergeCell ref="D12:D13"/>
    <mergeCell ref="E12:E13"/>
    <mergeCell ref="F12:K12"/>
    <mergeCell ref="L12:P12"/>
    <mergeCell ref="M48:O48"/>
    <mergeCell ref="M49:O49"/>
    <mergeCell ref="M50:O50"/>
    <mergeCell ref="M51:O51"/>
    <mergeCell ref="L9:M9"/>
  </mergeCells>
  <phoneticPr fontId="15" type="noConversion"/>
  <pageMargins left="0.7" right="0.7" top="0.75" bottom="0.75" header="0.3" footer="0.3"/>
  <pageSetup paperSize="9" scale="59" fitToHeight="2" orientation="landscape" horizontalDpi="300" verticalDpi="300" r:id="rId1"/>
  <headerFooter scaleWithDoc="0">
    <oddFooter>&amp;C&amp;10&amp;A&amp;R&amp;10Lapa &amp;P no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D60E-48A4-4EC7-B71C-7411E30B37B5}">
  <sheetPr>
    <tabColor theme="8" tint="-0.249977111117893"/>
    <pageSetUpPr fitToPage="1"/>
  </sheetPr>
  <dimension ref="A2:P63"/>
  <sheetViews>
    <sheetView topLeftCell="A38" zoomScale="75" zoomScaleNormal="75" zoomScaleSheetLayoutView="75" workbookViewId="0">
      <selection activeCell="A48" sqref="A48:XFD51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90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79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82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P51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ht="27.6" x14ac:dyDescent="0.25">
      <c r="A17" s="73" t="s">
        <v>14</v>
      </c>
      <c r="B17" s="13"/>
      <c r="C17" s="13" t="s">
        <v>96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27.6" x14ac:dyDescent="0.25">
      <c r="A18" s="73" t="s">
        <v>15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27.6" x14ac:dyDescent="0.25">
      <c r="A19" s="73" t="s">
        <v>16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41.4" x14ac:dyDescent="0.25">
      <c r="A20" s="73" t="s">
        <v>17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27.6" x14ac:dyDescent="0.25">
      <c r="A21" s="73" t="s">
        <v>18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27.6" x14ac:dyDescent="0.25">
      <c r="A22" s="73" t="s">
        <v>19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55.2" x14ac:dyDescent="0.25">
      <c r="A23" s="73" t="s">
        <v>21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55.2" x14ac:dyDescent="0.25">
      <c r="A24" s="73" t="s">
        <v>22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27.6" x14ac:dyDescent="0.25">
      <c r="A25" s="73" t="s">
        <v>23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41.4" x14ac:dyDescent="0.25">
      <c r="A26" s="73" t="s">
        <v>47</v>
      </c>
      <c r="B26" s="5"/>
      <c r="C26" s="5" t="s">
        <v>135</v>
      </c>
      <c r="D26" s="7" t="s">
        <v>20</v>
      </c>
      <c r="E26" s="7">
        <v>2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41.4" x14ac:dyDescent="0.25">
      <c r="A27" s="73" t="s">
        <v>48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7.6" x14ac:dyDescent="0.25">
      <c r="A28" s="73" t="s">
        <v>69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41.4" x14ac:dyDescent="0.25">
      <c r="A29" s="73" t="s">
        <v>70</v>
      </c>
      <c r="B29" s="27"/>
      <c r="C29" s="27" t="s">
        <v>116</v>
      </c>
      <c r="D29" s="9" t="s">
        <v>20</v>
      </c>
      <c r="E29" s="9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7.6" x14ac:dyDescent="0.25">
      <c r="A30" s="73" t="s">
        <v>137</v>
      </c>
      <c r="B30" s="5"/>
      <c r="C30" s="83" t="s">
        <v>219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41.4" x14ac:dyDescent="0.25">
      <c r="A31" s="73" t="s">
        <v>138</v>
      </c>
      <c r="B31" s="5"/>
      <c r="C31" s="5" t="s">
        <v>118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27.6" x14ac:dyDescent="0.25">
      <c r="A32" s="73" t="s">
        <v>139</v>
      </c>
      <c r="B32" s="5"/>
      <c r="C32" s="5" t="s">
        <v>147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69" x14ac:dyDescent="0.25">
      <c r="A33" s="73" t="s">
        <v>154</v>
      </c>
      <c r="B33" s="5"/>
      <c r="C33" s="83" t="s">
        <v>220</v>
      </c>
      <c r="D33" s="7" t="s">
        <v>20</v>
      </c>
      <c r="E33" s="31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" customFormat="1" ht="41.4" x14ac:dyDescent="0.25">
      <c r="A34" s="45" t="s">
        <v>24</v>
      </c>
      <c r="B34" s="46"/>
      <c r="C34" s="46" t="s">
        <v>36</v>
      </c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27.6" x14ac:dyDescent="0.25">
      <c r="A35" s="73" t="s">
        <v>25</v>
      </c>
      <c r="B35" s="5"/>
      <c r="C35" s="5" t="s">
        <v>132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73" t="s">
        <v>26</v>
      </c>
      <c r="B36" s="5"/>
      <c r="C36" s="5" t="s">
        <v>37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55.2" x14ac:dyDescent="0.25">
      <c r="A37" s="73" t="s">
        <v>27</v>
      </c>
      <c r="B37" s="5"/>
      <c r="C37" s="5" t="s">
        <v>126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41.4" x14ac:dyDescent="0.25">
      <c r="A38" s="73" t="s">
        <v>140</v>
      </c>
      <c r="B38" s="5"/>
      <c r="C38" s="5" t="s">
        <v>131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45" t="s">
        <v>28</v>
      </c>
      <c r="B39" s="46"/>
      <c r="C39" s="46" t="s">
        <v>38</v>
      </c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27.6" x14ac:dyDescent="0.25">
      <c r="A40" s="73" t="s">
        <v>29</v>
      </c>
      <c r="B40" s="5"/>
      <c r="C40" s="5" t="s">
        <v>127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27.6" x14ac:dyDescent="0.25">
      <c r="A41" s="73" t="s">
        <v>141</v>
      </c>
      <c r="B41" s="5"/>
      <c r="C41" s="5" t="s">
        <v>128</v>
      </c>
      <c r="D41" s="7" t="s">
        <v>20</v>
      </c>
      <c r="E41" s="9">
        <v>2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55.2" x14ac:dyDescent="0.25">
      <c r="A42" s="73" t="s">
        <v>142</v>
      </c>
      <c r="B42" s="5"/>
      <c r="C42" s="5" t="s">
        <v>133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45" t="s">
        <v>30</v>
      </c>
      <c r="B43" s="46"/>
      <c r="C43" s="46" t="s">
        <v>34</v>
      </c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73" t="s">
        <v>31</v>
      </c>
      <c r="B44" s="5"/>
      <c r="C44" s="5" t="s">
        <v>39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3" t="s">
        <v>32</v>
      </c>
      <c r="B45" s="5"/>
      <c r="C45" s="5" t="s">
        <v>40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4.4" thickBot="1" x14ac:dyDescent="0.3">
      <c r="A46" s="95" t="s">
        <v>33</v>
      </c>
      <c r="B46" s="96"/>
      <c r="C46" s="96" t="s">
        <v>41</v>
      </c>
      <c r="D46" s="97" t="s">
        <v>20</v>
      </c>
      <c r="E46" s="98">
        <v>1</v>
      </c>
      <c r="F46" s="99"/>
      <c r="G46" s="99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4.4" customHeight="1" thickBot="1" x14ac:dyDescent="0.3">
      <c r="A47" s="102"/>
      <c r="B47" s="103"/>
      <c r="C47" s="162" t="s">
        <v>50</v>
      </c>
      <c r="D47" s="163"/>
      <c r="E47" s="163"/>
      <c r="F47" s="163"/>
      <c r="G47" s="163"/>
      <c r="H47" s="163"/>
      <c r="I47" s="163"/>
      <c r="J47" s="163"/>
      <c r="K47" s="164"/>
      <c r="L47" s="104">
        <f>SUM(L15:L46)</f>
        <v>0</v>
      </c>
      <c r="M47" s="104">
        <f>SUM(M15:M46)</f>
        <v>0</v>
      </c>
      <c r="N47" s="104">
        <f>SUM(N15:N46)</f>
        <v>0</v>
      </c>
      <c r="O47" s="104">
        <f>SUM(O15:O46)</f>
        <v>0</v>
      </c>
      <c r="P47" s="105">
        <f>M47+N47+O47</f>
        <v>0</v>
      </c>
    </row>
    <row r="48" spans="1:16" ht="14.4" customHeight="1" x14ac:dyDescent="0.25">
      <c r="M48" s="128" t="s">
        <v>230</v>
      </c>
      <c r="N48" s="128"/>
      <c r="O48" s="128"/>
      <c r="P48" s="101"/>
    </row>
    <row r="49" spans="1:16" ht="14.4" customHeight="1" x14ac:dyDescent="0.25">
      <c r="M49" s="129" t="s">
        <v>231</v>
      </c>
      <c r="N49" s="129"/>
      <c r="O49" s="129"/>
      <c r="P49" s="93"/>
    </row>
    <row r="50" spans="1:16" ht="14.4" customHeight="1" thickBot="1" x14ac:dyDescent="0.3">
      <c r="M50" s="130" t="s">
        <v>232</v>
      </c>
      <c r="N50" s="130"/>
      <c r="O50" s="130"/>
      <c r="P50" s="94"/>
    </row>
    <row r="51" spans="1:16" ht="14.4" customHeight="1" thickBot="1" x14ac:dyDescent="0.3">
      <c r="M51" s="131" t="s">
        <v>233</v>
      </c>
      <c r="N51" s="132"/>
      <c r="O51" s="132"/>
      <c r="P51" s="106">
        <f>P47+P48+P50</f>
        <v>0</v>
      </c>
    </row>
    <row r="53" spans="1:16" x14ac:dyDescent="0.25">
      <c r="A53" s="51"/>
      <c r="B53" s="52"/>
      <c r="C53" s="26"/>
      <c r="D53" s="26"/>
      <c r="E53" s="26"/>
      <c r="F53" s="52"/>
      <c r="G53" s="53"/>
      <c r="H53" s="54"/>
      <c r="I53" s="54"/>
      <c r="J53" s="54"/>
      <c r="K53" s="55"/>
      <c r="L53" s="54"/>
      <c r="M53" s="54"/>
      <c r="N53" s="54"/>
      <c r="O53" s="54"/>
      <c r="P53" s="56"/>
    </row>
    <row r="54" spans="1:16" x14ac:dyDescent="0.25">
      <c r="A54" s="141" t="s">
        <v>119</v>
      </c>
      <c r="B54" s="141"/>
      <c r="C54" s="57"/>
      <c r="D54" s="26"/>
      <c r="E54" s="58" t="s">
        <v>120</v>
      </c>
      <c r="F54" s="142"/>
      <c r="G54" s="142"/>
      <c r="H54" s="142"/>
      <c r="I54" s="142"/>
      <c r="J54" s="142"/>
      <c r="K54" s="26"/>
      <c r="L54" s="26"/>
      <c r="M54" s="26"/>
      <c r="N54" s="54"/>
      <c r="O54" s="54"/>
      <c r="P54" s="56"/>
    </row>
    <row r="55" spans="1:16" x14ac:dyDescent="0.25">
      <c r="A55" s="59"/>
      <c r="B55" s="60"/>
      <c r="C55" s="61" t="s">
        <v>121</v>
      </c>
      <c r="D55" s="26"/>
      <c r="E55" s="62"/>
      <c r="F55" s="143" t="s">
        <v>121</v>
      </c>
      <c r="G55" s="143"/>
      <c r="H55" s="143"/>
      <c r="I55" s="143"/>
      <c r="J55" s="143"/>
      <c r="K55" s="26"/>
      <c r="L55" s="26"/>
      <c r="M55" s="26"/>
      <c r="N55" s="54"/>
      <c r="O55" s="54"/>
      <c r="P55" s="56"/>
    </row>
    <row r="56" spans="1:16" x14ac:dyDescent="0.25">
      <c r="A56" s="63"/>
      <c r="B56" s="64"/>
      <c r="C56" s="65"/>
      <c r="D56" s="66"/>
      <c r="E56" s="66"/>
      <c r="F56" s="67"/>
      <c r="G56" s="67"/>
      <c r="H56" s="67"/>
      <c r="I56" s="54"/>
      <c r="J56" s="54"/>
      <c r="K56" s="55"/>
      <c r="L56" s="54"/>
      <c r="M56" s="54"/>
      <c r="N56" s="54"/>
      <c r="O56" s="54"/>
      <c r="P56" s="56"/>
    </row>
    <row r="57" spans="1:16" x14ac:dyDescent="0.25">
      <c r="A57" s="144" t="s">
        <v>122</v>
      </c>
      <c r="B57" s="144"/>
      <c r="C57" s="68"/>
      <c r="D57" s="62"/>
      <c r="E57" s="62"/>
      <c r="F57" s="66"/>
      <c r="G57" s="67"/>
      <c r="H57" s="67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51"/>
      <c r="B58" s="52"/>
      <c r="C58" s="26"/>
      <c r="D58" s="26"/>
      <c r="E58" s="26"/>
      <c r="F58" s="69"/>
      <c r="G58" s="54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51"/>
      <c r="B59" s="52"/>
      <c r="C59" s="70"/>
      <c r="D59" s="71"/>
      <c r="E59" s="69"/>
      <c r="F59" s="52"/>
      <c r="G59" s="53"/>
      <c r="H59" s="54"/>
      <c r="I59" s="54"/>
      <c r="J59" s="54"/>
      <c r="K59" s="55"/>
      <c r="L59" s="54"/>
      <c r="M59" s="54"/>
      <c r="N59" s="54"/>
      <c r="O59" s="54"/>
      <c r="P59" s="56"/>
    </row>
    <row r="60" spans="1:16" ht="14.4" x14ac:dyDescent="0.25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14.4" x14ac:dyDescent="0.3">
      <c r="A61" s="134" t="s">
        <v>123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1:16" ht="14.4" x14ac:dyDescent="0.3">
      <c r="A62" s="134" t="s">
        <v>124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</row>
    <row r="63" spans="1:16" ht="14.4" x14ac:dyDescent="0.3">
      <c r="A63" s="134" t="s">
        <v>125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1:P61"/>
    <mergeCell ref="A62:P62"/>
    <mergeCell ref="A63:P63"/>
    <mergeCell ref="L12:P12"/>
    <mergeCell ref="C47:K47"/>
    <mergeCell ref="A54:B54"/>
    <mergeCell ref="F54:J54"/>
    <mergeCell ref="F55:J55"/>
    <mergeCell ref="A57:B57"/>
    <mergeCell ref="A12:A13"/>
    <mergeCell ref="B12:B13"/>
    <mergeCell ref="C12:C13"/>
    <mergeCell ref="D12:D13"/>
    <mergeCell ref="E12:E13"/>
    <mergeCell ref="F12:K12"/>
    <mergeCell ref="M48:O48"/>
    <mergeCell ref="M49:O49"/>
    <mergeCell ref="M50:O50"/>
    <mergeCell ref="M51:O51"/>
    <mergeCell ref="A60:P60"/>
  </mergeCells>
  <phoneticPr fontId="15" type="noConversion"/>
  <pageMargins left="0.7" right="0.7" top="0.75" bottom="0.75" header="0.3" footer="0.3"/>
  <pageSetup paperSize="9" scale="59" fitToHeight="2" orientation="landscape" horizontalDpi="300" verticalDpi="300" r:id="rId1"/>
  <headerFooter scaleWithDoc="0">
    <oddFooter>&amp;C&amp;10&amp;A&amp;R&amp;10Lapa &amp;P no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C6BD-0879-4F98-8CF3-6C92CC442770}">
  <sheetPr>
    <tabColor theme="8" tint="-0.249977111117893"/>
    <pageSetUpPr fitToPage="1"/>
  </sheetPr>
  <dimension ref="A2:S67"/>
  <sheetViews>
    <sheetView topLeftCell="A43" zoomScale="75" zoomScaleNormal="75" zoomScaleSheetLayoutView="75" workbookViewId="0">
      <selection activeCell="A52" sqref="A52:XFD55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7" width="12.44140625" style="1" customWidth="1"/>
    <col min="18" max="16384" width="8.88671875" style="1"/>
  </cols>
  <sheetData>
    <row r="2" spans="1:16" s="4" customFormat="1" ht="15.6" x14ac:dyDescent="0.3">
      <c r="A2" s="157" t="s">
        <v>91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148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P55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9" ht="55.2" x14ac:dyDescent="0.25">
      <c r="A17" s="73" t="s">
        <v>14</v>
      </c>
      <c r="B17" s="13"/>
      <c r="C17" s="13" t="s">
        <v>145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9" ht="27.6" x14ac:dyDescent="0.25">
      <c r="A18" s="73" t="s">
        <v>16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9" ht="27.6" x14ac:dyDescent="0.25">
      <c r="A19" s="73" t="s">
        <v>17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9" ht="41.4" x14ac:dyDescent="0.25">
      <c r="A20" s="73" t="s">
        <v>18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9" ht="27.6" x14ac:dyDescent="0.25">
      <c r="A21" s="73" t="s">
        <v>19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9" ht="27.6" x14ac:dyDescent="0.25">
      <c r="A22" s="73" t="s">
        <v>21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9" ht="55.2" x14ac:dyDescent="0.25">
      <c r="A23" s="73" t="s">
        <v>22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9" ht="55.2" x14ac:dyDescent="0.25">
      <c r="A24" s="73" t="s">
        <v>23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9" ht="27.6" x14ac:dyDescent="0.25">
      <c r="A25" s="73" t="s">
        <v>47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  <c r="S25" s="85"/>
    </row>
    <row r="26" spans="1:19" ht="41.4" x14ac:dyDescent="0.25">
      <c r="A26" s="73" t="s">
        <v>48</v>
      </c>
      <c r="B26" s="79"/>
      <c r="C26" s="79" t="s">
        <v>135</v>
      </c>
      <c r="D26" s="31" t="s">
        <v>20</v>
      </c>
      <c r="E26" s="31">
        <v>1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88"/>
      <c r="R26" s="87"/>
    </row>
    <row r="27" spans="1:19" ht="41.4" x14ac:dyDescent="0.25">
      <c r="A27" s="73" t="s">
        <v>69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89"/>
    </row>
    <row r="28" spans="1:19" ht="27.6" x14ac:dyDescent="0.25">
      <c r="A28" s="73" t="s">
        <v>70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9" ht="27.6" x14ac:dyDescent="0.25">
      <c r="A29" s="73" t="s">
        <v>137</v>
      </c>
      <c r="B29" s="5"/>
      <c r="C29" s="5" t="s">
        <v>151</v>
      </c>
      <c r="D29" s="7" t="s">
        <v>20</v>
      </c>
      <c r="E29" s="9">
        <v>1</v>
      </c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</row>
    <row r="30" spans="1:19" ht="41.4" x14ac:dyDescent="0.25">
      <c r="A30" s="73" t="s">
        <v>138</v>
      </c>
      <c r="B30" s="27"/>
      <c r="C30" s="27" t="s">
        <v>116</v>
      </c>
      <c r="D30" s="9" t="s">
        <v>20</v>
      </c>
      <c r="E30" s="9">
        <v>2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27.6" x14ac:dyDescent="0.25">
      <c r="A31" s="73" t="s">
        <v>139</v>
      </c>
      <c r="B31" s="5"/>
      <c r="C31" s="83" t="s">
        <v>219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9" ht="41.4" x14ac:dyDescent="0.25">
      <c r="A32" s="73" t="s">
        <v>154</v>
      </c>
      <c r="B32" s="5"/>
      <c r="C32" s="5" t="s">
        <v>118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7.6" x14ac:dyDescent="0.25">
      <c r="A33" s="73" t="s">
        <v>155</v>
      </c>
      <c r="B33" s="5"/>
      <c r="C33" s="5" t="s">
        <v>147</v>
      </c>
      <c r="D33" s="7" t="s">
        <v>20</v>
      </c>
      <c r="E33" s="9">
        <v>1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69" x14ac:dyDescent="0.25">
      <c r="A34" s="73" t="s">
        <v>163</v>
      </c>
      <c r="B34" s="5"/>
      <c r="C34" s="83" t="s">
        <v>220</v>
      </c>
      <c r="D34" s="7" t="s">
        <v>20</v>
      </c>
      <c r="E34" s="31">
        <v>2</v>
      </c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</row>
    <row r="35" spans="1:16" s="2" customFormat="1" ht="41.4" x14ac:dyDescent="0.25">
      <c r="A35" s="45" t="s">
        <v>24</v>
      </c>
      <c r="B35" s="46"/>
      <c r="C35" s="46" t="s">
        <v>36</v>
      </c>
      <c r="D35" s="47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ht="27.6" x14ac:dyDescent="0.25">
      <c r="A36" s="73" t="s">
        <v>25</v>
      </c>
      <c r="B36" s="5"/>
      <c r="C36" s="5" t="s">
        <v>132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5">
      <c r="A37" s="73" t="s">
        <v>26</v>
      </c>
      <c r="B37" s="5"/>
      <c r="C37" s="5" t="s">
        <v>37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55.2" x14ac:dyDescent="0.25">
      <c r="A38" s="73" t="s">
        <v>27</v>
      </c>
      <c r="B38" s="5"/>
      <c r="C38" s="5" t="s">
        <v>126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41.4" x14ac:dyDescent="0.25">
      <c r="A39" s="73" t="s">
        <v>140</v>
      </c>
      <c r="B39" s="5"/>
      <c r="C39" s="5" t="s">
        <v>131</v>
      </c>
      <c r="D39" s="7" t="s">
        <v>20</v>
      </c>
      <c r="E39" s="9">
        <v>1</v>
      </c>
      <c r="F39" s="10"/>
      <c r="G39" s="10"/>
      <c r="H39" s="11"/>
      <c r="I39" s="11"/>
      <c r="J39" s="11"/>
      <c r="K39" s="11"/>
      <c r="L39" s="11"/>
      <c r="M39" s="11"/>
      <c r="N39" s="11"/>
      <c r="O39" s="11"/>
      <c r="P39" s="11"/>
    </row>
    <row r="40" spans="1:16" x14ac:dyDescent="0.25">
      <c r="A40" s="45" t="s">
        <v>28</v>
      </c>
      <c r="B40" s="46"/>
      <c r="C40" s="46" t="s">
        <v>38</v>
      </c>
      <c r="D40" s="47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27.6" x14ac:dyDescent="0.25">
      <c r="A41" s="73" t="s">
        <v>29</v>
      </c>
      <c r="B41" s="5"/>
      <c r="C41" s="5" t="s">
        <v>127</v>
      </c>
      <c r="D41" s="7" t="s">
        <v>20</v>
      </c>
      <c r="E41" s="9">
        <v>1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69" x14ac:dyDescent="0.25">
      <c r="A42" s="73" t="s">
        <v>141</v>
      </c>
      <c r="B42" s="5"/>
      <c r="C42" s="5" t="s">
        <v>227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5">
      <c r="A43" s="73" t="s">
        <v>142</v>
      </c>
      <c r="B43" s="5"/>
      <c r="C43" s="5" t="s">
        <v>221</v>
      </c>
      <c r="D43" s="7" t="s">
        <v>20</v>
      </c>
      <c r="E43" s="9">
        <v>2</v>
      </c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55.2" x14ac:dyDescent="0.25">
      <c r="A44" s="73" t="s">
        <v>156</v>
      </c>
      <c r="B44" s="5"/>
      <c r="C44" s="5" t="s">
        <v>133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45" t="s">
        <v>30</v>
      </c>
      <c r="B45" s="46"/>
      <c r="C45" s="46" t="s">
        <v>152</v>
      </c>
      <c r="D45" s="75"/>
      <c r="E45" s="75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</row>
    <row r="46" spans="1:16" ht="55.2" x14ac:dyDescent="0.25">
      <c r="A46" s="73" t="s">
        <v>31</v>
      </c>
      <c r="B46" s="5"/>
      <c r="C46" s="5" t="s">
        <v>228</v>
      </c>
      <c r="D46" s="7" t="s">
        <v>20</v>
      </c>
      <c r="E46" s="9">
        <v>1</v>
      </c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27.6" x14ac:dyDescent="0.25">
      <c r="A47" s="45" t="s">
        <v>101</v>
      </c>
      <c r="B47" s="46"/>
      <c r="C47" s="46" t="s">
        <v>34</v>
      </c>
      <c r="D47" s="47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x14ac:dyDescent="0.25">
      <c r="A48" s="73" t="s">
        <v>157</v>
      </c>
      <c r="B48" s="5"/>
      <c r="C48" s="5" t="s">
        <v>39</v>
      </c>
      <c r="D48" s="7" t="s">
        <v>20</v>
      </c>
      <c r="E48" s="9">
        <v>1</v>
      </c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</row>
    <row r="49" spans="1:16" x14ac:dyDescent="0.25">
      <c r="A49" s="73" t="s">
        <v>158</v>
      </c>
      <c r="B49" s="5"/>
      <c r="C49" s="5" t="s">
        <v>40</v>
      </c>
      <c r="D49" s="7" t="s">
        <v>20</v>
      </c>
      <c r="E49" s="9">
        <v>1</v>
      </c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4.4" thickBot="1" x14ac:dyDescent="0.3">
      <c r="A50" s="95" t="s">
        <v>159</v>
      </c>
      <c r="B50" s="96"/>
      <c r="C50" s="96" t="s">
        <v>41</v>
      </c>
      <c r="D50" s="97" t="s">
        <v>20</v>
      </c>
      <c r="E50" s="98">
        <v>1</v>
      </c>
      <c r="F50" s="99"/>
      <c r="G50" s="99"/>
      <c r="H50" s="100"/>
      <c r="I50" s="100"/>
      <c r="J50" s="100"/>
      <c r="K50" s="100"/>
      <c r="L50" s="100"/>
      <c r="M50" s="100"/>
      <c r="N50" s="100"/>
      <c r="O50" s="100"/>
      <c r="P50" s="100"/>
    </row>
    <row r="51" spans="1:16" ht="14.4" customHeight="1" thickBot="1" x14ac:dyDescent="0.3">
      <c r="A51" s="102"/>
      <c r="B51" s="103"/>
      <c r="C51" s="162" t="s">
        <v>50</v>
      </c>
      <c r="D51" s="163"/>
      <c r="E51" s="163"/>
      <c r="F51" s="163"/>
      <c r="G51" s="163"/>
      <c r="H51" s="163"/>
      <c r="I51" s="163"/>
      <c r="J51" s="163"/>
      <c r="K51" s="164"/>
      <c r="L51" s="104">
        <f>SUM(L15:L50)</f>
        <v>0</v>
      </c>
      <c r="M51" s="104">
        <f>SUM(M15:M50)</f>
        <v>0</v>
      </c>
      <c r="N51" s="104">
        <f>SUM(N15:N50)</f>
        <v>0</v>
      </c>
      <c r="O51" s="104">
        <f>SUM(O15:O50)</f>
        <v>0</v>
      </c>
      <c r="P51" s="105">
        <f>M51+N51+O51</f>
        <v>0</v>
      </c>
    </row>
    <row r="52" spans="1:16" ht="14.4" customHeight="1" x14ac:dyDescent="0.25">
      <c r="M52" s="128" t="s">
        <v>230</v>
      </c>
      <c r="N52" s="128"/>
      <c r="O52" s="128"/>
      <c r="P52" s="101"/>
    </row>
    <row r="53" spans="1:16" ht="14.4" customHeight="1" x14ac:dyDescent="0.25">
      <c r="M53" s="129" t="s">
        <v>231</v>
      </c>
      <c r="N53" s="129"/>
      <c r="O53" s="129"/>
      <c r="P53" s="93"/>
    </row>
    <row r="54" spans="1:16" ht="14.4" customHeight="1" thickBot="1" x14ac:dyDescent="0.3">
      <c r="M54" s="130" t="s">
        <v>232</v>
      </c>
      <c r="N54" s="130"/>
      <c r="O54" s="130"/>
      <c r="P54" s="94"/>
    </row>
    <row r="55" spans="1:16" ht="14.4" customHeight="1" thickBot="1" x14ac:dyDescent="0.3">
      <c r="M55" s="131" t="s">
        <v>233</v>
      </c>
      <c r="N55" s="132"/>
      <c r="O55" s="132"/>
      <c r="P55" s="106">
        <f>P51+P52+P54</f>
        <v>0</v>
      </c>
    </row>
    <row r="57" spans="1:16" x14ac:dyDescent="0.25">
      <c r="A57" s="51"/>
      <c r="B57" s="52"/>
      <c r="C57" s="26"/>
      <c r="D57" s="26"/>
      <c r="E57" s="26"/>
      <c r="F57" s="52"/>
      <c r="G57" s="53"/>
      <c r="H57" s="54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141" t="s">
        <v>119</v>
      </c>
      <c r="B58" s="141"/>
      <c r="C58" s="57"/>
      <c r="D58" s="26"/>
      <c r="E58" s="58" t="s">
        <v>120</v>
      </c>
      <c r="F58" s="142"/>
      <c r="G58" s="142"/>
      <c r="H58" s="142"/>
      <c r="I58" s="142"/>
      <c r="J58" s="142"/>
      <c r="K58" s="26"/>
      <c r="L58" s="26"/>
      <c r="M58" s="26"/>
      <c r="N58" s="54"/>
      <c r="O58" s="54"/>
      <c r="P58" s="56"/>
    </row>
    <row r="59" spans="1:16" x14ac:dyDescent="0.25">
      <c r="A59" s="59"/>
      <c r="B59" s="60"/>
      <c r="C59" s="61" t="s">
        <v>121</v>
      </c>
      <c r="D59" s="26"/>
      <c r="E59" s="62"/>
      <c r="F59" s="143" t="s">
        <v>121</v>
      </c>
      <c r="G59" s="143"/>
      <c r="H59" s="143"/>
      <c r="I59" s="143"/>
      <c r="J59" s="143"/>
      <c r="K59" s="26"/>
      <c r="L59" s="26"/>
      <c r="M59" s="26"/>
      <c r="N59" s="54"/>
      <c r="O59" s="54"/>
      <c r="P59" s="56"/>
    </row>
    <row r="60" spans="1:16" x14ac:dyDescent="0.25">
      <c r="A60" s="63"/>
      <c r="B60" s="64"/>
      <c r="C60" s="65"/>
      <c r="D60" s="66"/>
      <c r="E60" s="66"/>
      <c r="F60" s="67"/>
      <c r="G60" s="67"/>
      <c r="H60" s="67"/>
      <c r="I60" s="54"/>
      <c r="J60" s="54"/>
      <c r="K60" s="55"/>
      <c r="L60" s="54"/>
      <c r="M60" s="54"/>
      <c r="N60" s="54"/>
      <c r="O60" s="54"/>
      <c r="P60" s="56"/>
    </row>
    <row r="61" spans="1:16" x14ac:dyDescent="0.25">
      <c r="A61" s="144" t="s">
        <v>122</v>
      </c>
      <c r="B61" s="144"/>
      <c r="C61" s="68"/>
      <c r="D61" s="62"/>
      <c r="E61" s="62"/>
      <c r="F61" s="66"/>
      <c r="G61" s="67"/>
      <c r="H61" s="67"/>
      <c r="I61" s="54"/>
      <c r="J61" s="54"/>
      <c r="K61" s="55"/>
      <c r="L61" s="54"/>
      <c r="M61" s="54"/>
      <c r="N61" s="54"/>
      <c r="O61" s="54"/>
      <c r="P61" s="56"/>
    </row>
    <row r="62" spans="1:16" x14ac:dyDescent="0.25">
      <c r="A62" s="51"/>
      <c r="B62" s="52"/>
      <c r="C62" s="26"/>
      <c r="D62" s="26"/>
      <c r="E62" s="26"/>
      <c r="F62" s="69"/>
      <c r="G62" s="54"/>
      <c r="H62" s="54"/>
      <c r="I62" s="54"/>
      <c r="J62" s="54"/>
      <c r="K62" s="55"/>
      <c r="L62" s="54"/>
      <c r="M62" s="54"/>
      <c r="N62" s="54"/>
      <c r="O62" s="54"/>
      <c r="P62" s="56"/>
    </row>
    <row r="63" spans="1:16" x14ac:dyDescent="0.25">
      <c r="A63" s="51"/>
      <c r="B63" s="52"/>
      <c r="C63" s="70"/>
      <c r="D63" s="71"/>
      <c r="E63" s="69"/>
      <c r="F63" s="52"/>
      <c r="G63" s="53"/>
      <c r="H63" s="54"/>
      <c r="I63" s="54"/>
      <c r="J63" s="54"/>
      <c r="K63" s="55"/>
      <c r="L63" s="54"/>
      <c r="M63" s="54"/>
      <c r="N63" s="54"/>
      <c r="O63" s="54"/>
      <c r="P63" s="56"/>
    </row>
    <row r="64" spans="1:16" ht="14.4" x14ac:dyDescent="0.25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</row>
    <row r="65" spans="1:16" ht="14.4" x14ac:dyDescent="0.3">
      <c r="A65" s="134" t="s">
        <v>123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</row>
    <row r="66" spans="1:16" ht="14.4" x14ac:dyDescent="0.3">
      <c r="A66" s="134" t="s">
        <v>124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</row>
    <row r="67" spans="1:16" ht="14.4" x14ac:dyDescent="0.3">
      <c r="A67" s="134" t="s">
        <v>125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5:P65"/>
    <mergeCell ref="A66:P66"/>
    <mergeCell ref="A67:P67"/>
    <mergeCell ref="L12:P12"/>
    <mergeCell ref="C51:K51"/>
    <mergeCell ref="A58:B58"/>
    <mergeCell ref="F58:J58"/>
    <mergeCell ref="F59:J59"/>
    <mergeCell ref="A61:B61"/>
    <mergeCell ref="A12:A13"/>
    <mergeCell ref="B12:B13"/>
    <mergeCell ref="C12:C13"/>
    <mergeCell ref="D12:D13"/>
    <mergeCell ref="E12:E13"/>
    <mergeCell ref="F12:K12"/>
    <mergeCell ref="M52:O52"/>
    <mergeCell ref="M53:O53"/>
    <mergeCell ref="M54:O54"/>
    <mergeCell ref="M55:O55"/>
    <mergeCell ref="A64:P64"/>
  </mergeCells>
  <phoneticPr fontId="15" type="noConversion"/>
  <pageMargins left="0.7" right="0.7" top="0.75" bottom="0.75" header="0.3" footer="0.3"/>
  <pageSetup paperSize="9" scale="53" fitToHeight="2" orientation="landscape" horizontalDpi="300" verticalDpi="300" r:id="rId1"/>
  <headerFooter scaleWithDoc="0">
    <oddFooter>&amp;C&amp;10&amp;A&amp;R&amp;10Lapa &amp;P no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8CC7-D406-40AA-A3EA-006B7D6E2FA3}">
  <sheetPr>
    <tabColor theme="8" tint="-0.249977111117893"/>
    <pageSetUpPr fitToPage="1"/>
  </sheetPr>
  <dimension ref="A2:R68"/>
  <sheetViews>
    <sheetView topLeftCell="A43" zoomScale="75" zoomScaleNormal="75" zoomScaleSheetLayoutView="75" workbookViewId="0">
      <selection activeCell="A53" sqref="A53:XFD56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160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P56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8" ht="55.2" x14ac:dyDescent="0.25">
      <c r="A17" s="73" t="s">
        <v>14</v>
      </c>
      <c r="B17" s="13"/>
      <c r="C17" s="13" t="s">
        <v>145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8" ht="55.2" x14ac:dyDescent="0.25">
      <c r="A18" s="73" t="s">
        <v>15</v>
      </c>
      <c r="B18" s="13"/>
      <c r="C18" s="13" t="s">
        <v>149</v>
      </c>
      <c r="D18" s="14" t="s">
        <v>20</v>
      </c>
      <c r="E18" s="14">
        <v>1</v>
      </c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</row>
    <row r="19" spans="1:18" ht="27.6" x14ac:dyDescent="0.25">
      <c r="A19" s="73" t="s">
        <v>16</v>
      </c>
      <c r="B19" s="15"/>
      <c r="C19" s="15" t="s">
        <v>113</v>
      </c>
      <c r="D19" s="16" t="s">
        <v>166</v>
      </c>
      <c r="E19" s="16">
        <v>2</v>
      </c>
      <c r="F19" s="12"/>
      <c r="G19" s="12"/>
      <c r="H19" s="11"/>
      <c r="I19" s="11"/>
      <c r="J19" s="11"/>
      <c r="K19" s="11"/>
      <c r="L19" s="11"/>
      <c r="M19" s="11"/>
      <c r="N19" s="11"/>
      <c r="O19" s="11"/>
      <c r="P19" s="11"/>
    </row>
    <row r="20" spans="1:18" ht="27.6" x14ac:dyDescent="0.25">
      <c r="A20" s="73" t="s">
        <v>17</v>
      </c>
      <c r="B20" s="13"/>
      <c r="C20" s="13" t="s">
        <v>114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8" ht="41.4" x14ac:dyDescent="0.25">
      <c r="A21" s="73" t="s">
        <v>18</v>
      </c>
      <c r="B21" s="13"/>
      <c r="C21" s="13" t="s">
        <v>129</v>
      </c>
      <c r="D21" s="14" t="s">
        <v>20</v>
      </c>
      <c r="E21" s="14">
        <v>1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8" ht="27.6" x14ac:dyDescent="0.25">
      <c r="A22" s="73" t="s">
        <v>19</v>
      </c>
      <c r="B22" s="13"/>
      <c r="C22" s="13" t="s">
        <v>115</v>
      </c>
      <c r="D22" s="14" t="s">
        <v>20</v>
      </c>
      <c r="E22" s="14">
        <v>2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8" ht="27.6" x14ac:dyDescent="0.25">
      <c r="A23" s="73" t="s">
        <v>21</v>
      </c>
      <c r="B23" s="13"/>
      <c r="C23" s="13" t="s">
        <v>130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8" ht="55.2" x14ac:dyDescent="0.25">
      <c r="A24" s="73" t="s">
        <v>22</v>
      </c>
      <c r="B24" s="13"/>
      <c r="C24" s="13" t="s">
        <v>136</v>
      </c>
      <c r="D24" s="14" t="s">
        <v>20</v>
      </c>
      <c r="E24" s="14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8" ht="55.2" x14ac:dyDescent="0.25">
      <c r="A25" s="73" t="s">
        <v>23</v>
      </c>
      <c r="B25" s="5"/>
      <c r="C25" s="5" t="s">
        <v>117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8" ht="27.6" x14ac:dyDescent="0.25">
      <c r="A26" s="73" t="s">
        <v>47</v>
      </c>
      <c r="B26" s="5"/>
      <c r="C26" s="5" t="s">
        <v>66</v>
      </c>
      <c r="D26" s="7" t="s">
        <v>20</v>
      </c>
      <c r="E26" s="7">
        <v>1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8" ht="41.4" x14ac:dyDescent="0.25">
      <c r="A27" s="73" t="s">
        <v>48</v>
      </c>
      <c r="B27" s="79"/>
      <c r="C27" s="79" t="s">
        <v>135</v>
      </c>
      <c r="D27" s="31" t="s">
        <v>20</v>
      </c>
      <c r="E27" s="31">
        <v>1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90"/>
      <c r="R27" s="87"/>
    </row>
    <row r="28" spans="1:18" ht="41.4" x14ac:dyDescent="0.25">
      <c r="A28" s="73" t="s">
        <v>69</v>
      </c>
      <c r="B28" s="5"/>
      <c r="C28" s="5" t="s">
        <v>134</v>
      </c>
      <c r="D28" s="7" t="s">
        <v>20</v>
      </c>
      <c r="E28" s="7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8" ht="27.6" x14ac:dyDescent="0.25">
      <c r="A29" s="73" t="s">
        <v>70</v>
      </c>
      <c r="B29" s="5"/>
      <c r="C29" s="5" t="s">
        <v>43</v>
      </c>
      <c r="D29" s="7" t="s">
        <v>20</v>
      </c>
      <c r="E29" s="9">
        <v>1</v>
      </c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</row>
    <row r="30" spans="1:18" ht="27.6" x14ac:dyDescent="0.25">
      <c r="A30" s="73" t="s">
        <v>137</v>
      </c>
      <c r="B30" s="5"/>
      <c r="C30" s="5" t="s">
        <v>151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8" ht="41.4" x14ac:dyDescent="0.25">
      <c r="A31" s="73" t="s">
        <v>138</v>
      </c>
      <c r="B31" s="27"/>
      <c r="C31" s="27" t="s">
        <v>116</v>
      </c>
      <c r="D31" s="9" t="s">
        <v>20</v>
      </c>
      <c r="E31" s="9">
        <v>2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8" ht="27.6" x14ac:dyDescent="0.25">
      <c r="A32" s="73" t="s">
        <v>139</v>
      </c>
      <c r="B32" s="5"/>
      <c r="C32" s="83" t="s">
        <v>219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41.4" x14ac:dyDescent="0.25">
      <c r="A33" s="73" t="s">
        <v>154</v>
      </c>
      <c r="B33" s="5"/>
      <c r="C33" s="5" t="s">
        <v>118</v>
      </c>
      <c r="D33" s="7" t="s">
        <v>20</v>
      </c>
      <c r="E33" s="9">
        <v>1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27.6" x14ac:dyDescent="0.25">
      <c r="A34" s="73" t="s">
        <v>155</v>
      </c>
      <c r="B34" s="5"/>
      <c r="C34" s="5" t="s">
        <v>147</v>
      </c>
      <c r="D34" s="7" t="s">
        <v>20</v>
      </c>
      <c r="E34" s="9">
        <v>1</v>
      </c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69" x14ac:dyDescent="0.25">
      <c r="A35" s="73" t="s">
        <v>163</v>
      </c>
      <c r="B35" s="5"/>
      <c r="C35" s="83" t="s">
        <v>223</v>
      </c>
      <c r="D35" s="7" t="s">
        <v>20</v>
      </c>
      <c r="E35" s="31">
        <v>2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2" customFormat="1" ht="41.4" x14ac:dyDescent="0.25">
      <c r="A36" s="45" t="s">
        <v>24</v>
      </c>
      <c r="B36" s="46"/>
      <c r="C36" s="46" t="s">
        <v>36</v>
      </c>
      <c r="D36" s="47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ht="27.6" x14ac:dyDescent="0.25">
      <c r="A37" s="73" t="s">
        <v>25</v>
      </c>
      <c r="B37" s="5"/>
      <c r="C37" s="5" t="s">
        <v>132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5">
      <c r="A38" s="73" t="s">
        <v>26</v>
      </c>
      <c r="B38" s="5"/>
      <c r="C38" s="5" t="s">
        <v>37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55.2" x14ac:dyDescent="0.25">
      <c r="A39" s="73" t="s">
        <v>27</v>
      </c>
      <c r="B39" s="5"/>
      <c r="C39" s="5" t="s">
        <v>126</v>
      </c>
      <c r="D39" s="7" t="s">
        <v>20</v>
      </c>
      <c r="E39" s="9">
        <v>1</v>
      </c>
      <c r="F39" s="10"/>
      <c r="G39" s="10"/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41.4" x14ac:dyDescent="0.25">
      <c r="A40" s="73" t="s">
        <v>140</v>
      </c>
      <c r="B40" s="5"/>
      <c r="C40" s="5" t="s">
        <v>131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5">
      <c r="A41" s="45" t="s">
        <v>28</v>
      </c>
      <c r="B41" s="46"/>
      <c r="C41" s="46" t="s">
        <v>38</v>
      </c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27.6" x14ac:dyDescent="0.25">
      <c r="A42" s="73" t="s">
        <v>29</v>
      </c>
      <c r="B42" s="5"/>
      <c r="C42" s="5" t="s">
        <v>127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73" t="s">
        <v>141</v>
      </c>
      <c r="B43" s="5"/>
      <c r="C43" s="5" t="s">
        <v>150</v>
      </c>
      <c r="D43" s="7" t="s">
        <v>20</v>
      </c>
      <c r="E43" s="9">
        <v>1</v>
      </c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</row>
    <row r="44" spans="1:16" x14ac:dyDescent="0.25">
      <c r="A44" s="73" t="s">
        <v>142</v>
      </c>
      <c r="B44" s="5"/>
      <c r="C44" s="5" t="s">
        <v>222</v>
      </c>
      <c r="D44" s="7" t="s">
        <v>20</v>
      </c>
      <c r="E44" s="9">
        <v>2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55.2" x14ac:dyDescent="0.25">
      <c r="A45" s="73" t="s">
        <v>156</v>
      </c>
      <c r="B45" s="5"/>
      <c r="C45" s="5" t="s">
        <v>133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x14ac:dyDescent="0.25">
      <c r="A46" s="45" t="s">
        <v>30</v>
      </c>
      <c r="B46" s="46"/>
      <c r="C46" s="46" t="s">
        <v>152</v>
      </c>
      <c r="D46" s="75"/>
      <c r="E46" s="75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</row>
    <row r="47" spans="1:16" ht="55.2" x14ac:dyDescent="0.25">
      <c r="A47" s="73" t="s">
        <v>31</v>
      </c>
      <c r="B47" s="5"/>
      <c r="C47" s="5" t="s">
        <v>228</v>
      </c>
      <c r="D47" s="7" t="s">
        <v>20</v>
      </c>
      <c r="E47" s="9">
        <v>1</v>
      </c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27.6" x14ac:dyDescent="0.25">
      <c r="A48" s="45" t="s">
        <v>101</v>
      </c>
      <c r="B48" s="46"/>
      <c r="C48" s="46" t="s">
        <v>34</v>
      </c>
      <c r="D48" s="47"/>
      <c r="E48" s="47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73" t="s">
        <v>157</v>
      </c>
      <c r="B49" s="5"/>
      <c r="C49" s="5" t="s">
        <v>39</v>
      </c>
      <c r="D49" s="7" t="s">
        <v>20</v>
      </c>
      <c r="E49" s="9">
        <v>1</v>
      </c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5">
      <c r="A50" s="73" t="s">
        <v>158</v>
      </c>
      <c r="B50" s="5"/>
      <c r="C50" s="5" t="s">
        <v>40</v>
      </c>
      <c r="D50" s="7" t="s">
        <v>20</v>
      </c>
      <c r="E50" s="9">
        <v>1</v>
      </c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1"/>
    </row>
    <row r="51" spans="1:16" ht="14.4" thickBot="1" x14ac:dyDescent="0.3">
      <c r="A51" s="95" t="s">
        <v>159</v>
      </c>
      <c r="B51" s="96"/>
      <c r="C51" s="96" t="s">
        <v>41</v>
      </c>
      <c r="D51" s="97" t="s">
        <v>20</v>
      </c>
      <c r="E51" s="98">
        <v>1</v>
      </c>
      <c r="F51" s="99"/>
      <c r="G51" s="99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ht="14.4" customHeight="1" thickBot="1" x14ac:dyDescent="0.3">
      <c r="A52" s="102"/>
      <c r="B52" s="103"/>
      <c r="C52" s="162" t="s">
        <v>50</v>
      </c>
      <c r="D52" s="163"/>
      <c r="E52" s="163"/>
      <c r="F52" s="163"/>
      <c r="G52" s="163"/>
      <c r="H52" s="163"/>
      <c r="I52" s="163"/>
      <c r="J52" s="163"/>
      <c r="K52" s="164"/>
      <c r="L52" s="107">
        <f>SUM(L15:L51)</f>
        <v>0</v>
      </c>
      <c r="M52" s="107">
        <f>SUM(M15:M51)</f>
        <v>0</v>
      </c>
      <c r="N52" s="107">
        <f>SUM(N15:N51)</f>
        <v>0</v>
      </c>
      <c r="O52" s="107">
        <f>SUM(O15:O51)</f>
        <v>0</v>
      </c>
      <c r="P52" s="105">
        <f>M52+N52+O52</f>
        <v>0</v>
      </c>
    </row>
    <row r="53" spans="1:16" ht="14.4" customHeight="1" x14ac:dyDescent="0.25">
      <c r="M53" s="128" t="s">
        <v>230</v>
      </c>
      <c r="N53" s="128"/>
      <c r="O53" s="128"/>
      <c r="P53" s="101"/>
    </row>
    <row r="54" spans="1:16" ht="14.4" customHeight="1" x14ac:dyDescent="0.25">
      <c r="M54" s="129" t="s">
        <v>231</v>
      </c>
      <c r="N54" s="129"/>
      <c r="O54" s="129"/>
      <c r="P54" s="93"/>
    </row>
    <row r="55" spans="1:16" ht="14.4" customHeight="1" thickBot="1" x14ac:dyDescent="0.3">
      <c r="M55" s="130" t="s">
        <v>232</v>
      </c>
      <c r="N55" s="130"/>
      <c r="O55" s="130"/>
      <c r="P55" s="94"/>
    </row>
    <row r="56" spans="1:16" ht="14.4" customHeight="1" thickBot="1" x14ac:dyDescent="0.3">
      <c r="M56" s="131" t="s">
        <v>233</v>
      </c>
      <c r="N56" s="132"/>
      <c r="O56" s="132"/>
      <c r="P56" s="106">
        <f>P52+P53+P55</f>
        <v>0</v>
      </c>
    </row>
    <row r="58" spans="1:16" x14ac:dyDescent="0.25">
      <c r="A58" s="51"/>
      <c r="B58" s="52"/>
      <c r="C58" s="26"/>
      <c r="D58" s="26"/>
      <c r="E58" s="26"/>
      <c r="F58" s="52"/>
      <c r="G58" s="53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141" t="s">
        <v>119</v>
      </c>
      <c r="B59" s="141"/>
      <c r="C59" s="57"/>
      <c r="D59" s="26"/>
      <c r="E59" s="58" t="s">
        <v>120</v>
      </c>
      <c r="F59" s="142"/>
      <c r="G59" s="142"/>
      <c r="H59" s="142"/>
      <c r="I59" s="142"/>
      <c r="J59" s="142"/>
      <c r="K59" s="26"/>
      <c r="L59" s="26"/>
      <c r="M59" s="26"/>
      <c r="N59" s="54"/>
      <c r="O59" s="54"/>
      <c r="P59" s="56"/>
    </row>
    <row r="60" spans="1:16" x14ac:dyDescent="0.25">
      <c r="A60" s="59"/>
      <c r="B60" s="60"/>
      <c r="C60" s="61" t="s">
        <v>121</v>
      </c>
      <c r="D60" s="26"/>
      <c r="E60" s="62"/>
      <c r="F60" s="143" t="s">
        <v>121</v>
      </c>
      <c r="G60" s="143"/>
      <c r="H60" s="143"/>
      <c r="I60" s="143"/>
      <c r="J60" s="143"/>
      <c r="K60" s="26"/>
      <c r="L60" s="26"/>
      <c r="M60" s="26"/>
      <c r="N60" s="54"/>
      <c r="O60" s="54"/>
      <c r="P60" s="56"/>
    </row>
    <row r="61" spans="1:16" x14ac:dyDescent="0.25">
      <c r="A61" s="63"/>
      <c r="B61" s="64"/>
      <c r="C61" s="65"/>
      <c r="D61" s="66"/>
      <c r="E61" s="66"/>
      <c r="F61" s="67"/>
      <c r="G61" s="67"/>
      <c r="H61" s="67"/>
      <c r="I61" s="54"/>
      <c r="J61" s="54"/>
      <c r="K61" s="55"/>
      <c r="L61" s="54"/>
      <c r="M61" s="54"/>
      <c r="N61" s="54"/>
      <c r="O61" s="54"/>
      <c r="P61" s="56"/>
    </row>
    <row r="62" spans="1:16" x14ac:dyDescent="0.25">
      <c r="A62" s="144" t="s">
        <v>122</v>
      </c>
      <c r="B62" s="144"/>
      <c r="C62" s="68"/>
      <c r="D62" s="62"/>
      <c r="E62" s="62"/>
      <c r="F62" s="66"/>
      <c r="G62" s="67"/>
      <c r="H62" s="67"/>
      <c r="I62" s="54"/>
      <c r="J62" s="54"/>
      <c r="K62" s="55"/>
      <c r="L62" s="54"/>
      <c r="M62" s="54"/>
      <c r="N62" s="54"/>
      <c r="O62" s="54"/>
      <c r="P62" s="56"/>
    </row>
    <row r="63" spans="1:16" x14ac:dyDescent="0.25">
      <c r="A63" s="51"/>
      <c r="B63" s="52"/>
      <c r="C63" s="26"/>
      <c r="D63" s="26"/>
      <c r="E63" s="26"/>
      <c r="F63" s="69"/>
      <c r="G63" s="54"/>
      <c r="H63" s="54"/>
      <c r="I63" s="54"/>
      <c r="J63" s="54"/>
      <c r="K63" s="55"/>
      <c r="L63" s="54"/>
      <c r="M63" s="54"/>
      <c r="N63" s="54"/>
      <c r="O63" s="54"/>
      <c r="P63" s="56"/>
    </row>
    <row r="64" spans="1:16" x14ac:dyDescent="0.25">
      <c r="A64" s="51"/>
      <c r="B64" s="52"/>
      <c r="C64" s="70"/>
      <c r="D64" s="71"/>
      <c r="E64" s="69"/>
      <c r="F64" s="52"/>
      <c r="G64" s="53"/>
      <c r="H64" s="54"/>
      <c r="I64" s="54"/>
      <c r="J64" s="54"/>
      <c r="K64" s="55"/>
      <c r="L64" s="54"/>
      <c r="M64" s="54"/>
      <c r="N64" s="54"/>
      <c r="O64" s="54"/>
      <c r="P64" s="56"/>
    </row>
    <row r="65" spans="1:16" ht="14.4" x14ac:dyDescent="0.25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</row>
    <row r="66" spans="1:16" ht="14.4" x14ac:dyDescent="0.3">
      <c r="A66" s="134" t="s">
        <v>123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</row>
    <row r="67" spans="1:16" ht="14.4" x14ac:dyDescent="0.3">
      <c r="A67" s="134" t="s">
        <v>124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</row>
    <row r="68" spans="1:16" ht="14.4" x14ac:dyDescent="0.3">
      <c r="A68" s="134" t="s">
        <v>125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6:P66"/>
    <mergeCell ref="A67:P67"/>
    <mergeCell ref="A68:P68"/>
    <mergeCell ref="L12:P12"/>
    <mergeCell ref="C52:K52"/>
    <mergeCell ref="A59:B59"/>
    <mergeCell ref="F59:J59"/>
    <mergeCell ref="F60:J60"/>
    <mergeCell ref="A62:B62"/>
    <mergeCell ref="A12:A13"/>
    <mergeCell ref="B12:B13"/>
    <mergeCell ref="C12:C13"/>
    <mergeCell ref="D12:D13"/>
    <mergeCell ref="E12:E13"/>
    <mergeCell ref="F12:K12"/>
    <mergeCell ref="M53:O53"/>
    <mergeCell ref="M54:O54"/>
    <mergeCell ref="M55:O55"/>
    <mergeCell ref="M56:O56"/>
    <mergeCell ref="A65:P65"/>
  </mergeCells>
  <phoneticPr fontId="15" type="noConversion"/>
  <pageMargins left="0.7" right="0.7" top="0.75" bottom="0.75" header="0.3" footer="0.3"/>
  <pageSetup paperSize="9" scale="53" fitToHeight="2" orientation="landscape" horizontalDpi="300" verticalDpi="300" r:id="rId1"/>
  <headerFooter scaleWithDoc="0">
    <oddFooter>&amp;C&amp;10&amp;A&amp;R&amp;10Lapa &amp;P no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E34A-9048-4E0A-B0AE-025E585FC282}">
  <sheetPr>
    <tabColor theme="8" tint="-0.249977111117893"/>
    <pageSetUpPr fitToPage="1"/>
  </sheetPr>
  <dimension ref="A2:P63"/>
  <sheetViews>
    <sheetView topLeftCell="A40" zoomScale="75" zoomScaleNormal="75" zoomScaleSheetLayoutView="75" workbookViewId="0">
      <selection activeCell="A48" sqref="A48:XFD51"/>
    </sheetView>
  </sheetViews>
  <sheetFormatPr defaultColWidth="8.88671875" defaultRowHeight="13.8" x14ac:dyDescent="0.25"/>
  <cols>
    <col min="1" max="1" width="6.6640625" style="1" customWidth="1"/>
    <col min="2" max="2" width="11.109375" style="1" bestFit="1" customWidth="1"/>
    <col min="3" max="3" width="36.5546875" style="1" customWidth="1"/>
    <col min="4" max="13" width="8.6640625" style="1" customWidth="1"/>
    <col min="14" max="16" width="9.5546875" style="1" bestFit="1" customWidth="1"/>
    <col min="17" max="16384" width="8.88671875" style="1"/>
  </cols>
  <sheetData>
    <row r="2" spans="1:16" s="4" customFormat="1" ht="15.6" x14ac:dyDescent="0.3">
      <c r="A2" s="157" t="s">
        <v>93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3"/>
      <c r="B3" s="3"/>
      <c r="C3" s="158" t="s">
        <v>75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3"/>
      <c r="P3" s="3"/>
    </row>
    <row r="4" spans="1:16" x14ac:dyDescent="0.25">
      <c r="A4" s="159" t="s">
        <v>11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x14ac:dyDescent="0.25">
      <c r="A5" s="156" t="s">
        <v>5</v>
      </c>
      <c r="B5" s="156"/>
      <c r="C5" s="156"/>
      <c r="D5" s="160" t="s">
        <v>74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x14ac:dyDescent="0.25">
      <c r="A6" s="156" t="s">
        <v>6</v>
      </c>
      <c r="B6" s="156"/>
      <c r="C6" s="156"/>
      <c r="D6" s="18" t="s">
        <v>80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56" t="s">
        <v>7</v>
      </c>
      <c r="B7" s="156"/>
      <c r="C7" s="156"/>
      <c r="D7" s="18" t="s">
        <v>143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6" t="s">
        <v>8</v>
      </c>
      <c r="B8" s="156"/>
      <c r="C8" s="156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x14ac:dyDescent="0.25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L9" s="161" t="s">
        <v>9</v>
      </c>
      <c r="M9" s="161"/>
      <c r="N9" s="8">
        <f>P51</f>
        <v>0</v>
      </c>
      <c r="O9" s="1" t="s">
        <v>46</v>
      </c>
    </row>
    <row r="10" spans="1:16" x14ac:dyDescent="0.25">
      <c r="A10" s="40"/>
      <c r="B10" s="40"/>
      <c r="C10" s="40"/>
      <c r="L10" s="156" t="s">
        <v>10</v>
      </c>
      <c r="M10" s="156"/>
      <c r="N10" s="156"/>
      <c r="O10" s="156"/>
      <c r="P10" s="156"/>
    </row>
    <row r="11" spans="1:16" ht="14.4" thickBot="1" x14ac:dyDescent="0.3"/>
    <row r="12" spans="1:16" ht="13.95" customHeight="1" x14ac:dyDescent="0.25">
      <c r="A12" s="145" t="s">
        <v>52</v>
      </c>
      <c r="B12" s="147" t="s">
        <v>0</v>
      </c>
      <c r="C12" s="149" t="s">
        <v>53</v>
      </c>
      <c r="D12" s="151" t="s">
        <v>3</v>
      </c>
      <c r="E12" s="153" t="s">
        <v>4</v>
      </c>
      <c r="F12" s="136" t="s">
        <v>1</v>
      </c>
      <c r="G12" s="136"/>
      <c r="H12" s="136"/>
      <c r="I12" s="136"/>
      <c r="J12" s="136"/>
      <c r="K12" s="155"/>
      <c r="L12" s="136" t="s">
        <v>2</v>
      </c>
      <c r="M12" s="136"/>
      <c r="N12" s="136"/>
      <c r="O12" s="136"/>
      <c r="P12" s="137"/>
    </row>
    <row r="13" spans="1:16" ht="88.2" customHeight="1" thickBot="1" x14ac:dyDescent="0.3">
      <c r="A13" s="146"/>
      <c r="B13" s="148"/>
      <c r="C13" s="150"/>
      <c r="D13" s="152"/>
      <c r="E13" s="154"/>
      <c r="F13" s="41" t="s">
        <v>54</v>
      </c>
      <c r="G13" s="41" t="s">
        <v>55</v>
      </c>
      <c r="H13" s="33" t="s">
        <v>56</v>
      </c>
      <c r="I13" s="33" t="s">
        <v>57</v>
      </c>
      <c r="J13" s="33" t="s">
        <v>58</v>
      </c>
      <c r="K13" s="34" t="s">
        <v>59</v>
      </c>
      <c r="L13" s="33" t="s">
        <v>60</v>
      </c>
      <c r="M13" s="33" t="s">
        <v>97</v>
      </c>
      <c r="N13" s="33" t="s">
        <v>98</v>
      </c>
      <c r="O13" s="33" t="s">
        <v>99</v>
      </c>
      <c r="P13" s="35" t="s">
        <v>100</v>
      </c>
    </row>
    <row r="14" spans="1:16" ht="13.95" customHeight="1" x14ac:dyDescent="0.25">
      <c r="A14" s="43" t="s">
        <v>12</v>
      </c>
      <c r="B14" s="44" t="s">
        <v>24</v>
      </c>
      <c r="C14" s="43" t="s">
        <v>28</v>
      </c>
      <c r="D14" s="44" t="s">
        <v>30</v>
      </c>
      <c r="E14" s="43" t="s">
        <v>101</v>
      </c>
      <c r="F14" s="44" t="s">
        <v>102</v>
      </c>
      <c r="G14" s="43" t="s">
        <v>103</v>
      </c>
      <c r="H14" s="44" t="s">
        <v>104</v>
      </c>
      <c r="I14" s="43" t="s">
        <v>105</v>
      </c>
      <c r="J14" s="44" t="s">
        <v>106</v>
      </c>
      <c r="K14" s="43" t="s">
        <v>107</v>
      </c>
      <c r="L14" s="44" t="s">
        <v>108</v>
      </c>
      <c r="M14" s="43" t="s">
        <v>109</v>
      </c>
      <c r="N14" s="44" t="s">
        <v>110</v>
      </c>
      <c r="O14" s="43" t="s">
        <v>111</v>
      </c>
      <c r="P14" s="44" t="s">
        <v>112</v>
      </c>
    </row>
    <row r="15" spans="1:16" ht="27.6" x14ac:dyDescent="0.25">
      <c r="A15" s="45" t="s">
        <v>12</v>
      </c>
      <c r="B15" s="46"/>
      <c r="C15" s="46" t="s">
        <v>42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41.4" x14ac:dyDescent="0.25">
      <c r="A16" s="73" t="s">
        <v>13</v>
      </c>
      <c r="B16" s="79"/>
      <c r="C16" s="79" t="s">
        <v>162</v>
      </c>
      <c r="D16" s="31" t="s">
        <v>20</v>
      </c>
      <c r="E16" s="31">
        <v>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ht="27.6" x14ac:dyDescent="0.25">
      <c r="A17" s="73" t="s">
        <v>14</v>
      </c>
      <c r="B17" s="13"/>
      <c r="C17" s="13" t="s">
        <v>96</v>
      </c>
      <c r="D17" s="14" t="s">
        <v>20</v>
      </c>
      <c r="E17" s="14">
        <v>1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27.6" x14ac:dyDescent="0.25">
      <c r="A18" s="73" t="s">
        <v>15</v>
      </c>
      <c r="B18" s="15"/>
      <c r="C18" s="15" t="s">
        <v>113</v>
      </c>
      <c r="D18" s="16" t="s">
        <v>166</v>
      </c>
      <c r="E18" s="16">
        <v>2</v>
      </c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27.6" x14ac:dyDescent="0.25">
      <c r="A19" s="73" t="s">
        <v>16</v>
      </c>
      <c r="B19" s="13"/>
      <c r="C19" s="13" t="s">
        <v>114</v>
      </c>
      <c r="D19" s="14" t="s">
        <v>20</v>
      </c>
      <c r="E19" s="14">
        <v>1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41.4" x14ac:dyDescent="0.25">
      <c r="A20" s="73" t="s">
        <v>17</v>
      </c>
      <c r="B20" s="13"/>
      <c r="C20" s="13" t="s">
        <v>129</v>
      </c>
      <c r="D20" s="14" t="s">
        <v>20</v>
      </c>
      <c r="E20" s="14">
        <v>1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27.6" x14ac:dyDescent="0.25">
      <c r="A21" s="73" t="s">
        <v>18</v>
      </c>
      <c r="B21" s="13"/>
      <c r="C21" s="13" t="s">
        <v>115</v>
      </c>
      <c r="D21" s="14" t="s">
        <v>20</v>
      </c>
      <c r="E21" s="14">
        <v>2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27.6" x14ac:dyDescent="0.25">
      <c r="A22" s="73" t="s">
        <v>19</v>
      </c>
      <c r="B22" s="13"/>
      <c r="C22" s="13" t="s">
        <v>130</v>
      </c>
      <c r="D22" s="14" t="s">
        <v>20</v>
      </c>
      <c r="E22" s="14">
        <v>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55.2" x14ac:dyDescent="0.25">
      <c r="A23" s="73" t="s">
        <v>21</v>
      </c>
      <c r="B23" s="13"/>
      <c r="C23" s="13" t="s">
        <v>136</v>
      </c>
      <c r="D23" s="14" t="s">
        <v>20</v>
      </c>
      <c r="E23" s="14">
        <v>1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55.2" x14ac:dyDescent="0.25">
      <c r="A24" s="73" t="s">
        <v>22</v>
      </c>
      <c r="B24" s="5"/>
      <c r="C24" s="5" t="s">
        <v>117</v>
      </c>
      <c r="D24" s="7" t="s">
        <v>20</v>
      </c>
      <c r="E24" s="7">
        <v>1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27.6" x14ac:dyDescent="0.25">
      <c r="A25" s="73" t="s">
        <v>23</v>
      </c>
      <c r="B25" s="5"/>
      <c r="C25" s="5" t="s">
        <v>66</v>
      </c>
      <c r="D25" s="7" t="s">
        <v>20</v>
      </c>
      <c r="E25" s="7">
        <v>1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41.4" x14ac:dyDescent="0.25">
      <c r="A26" s="73" t="s">
        <v>47</v>
      </c>
      <c r="B26" s="5"/>
      <c r="C26" s="5" t="s">
        <v>135</v>
      </c>
      <c r="D26" s="7" t="s">
        <v>20</v>
      </c>
      <c r="E26" s="7">
        <v>2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41.4" x14ac:dyDescent="0.25">
      <c r="A27" s="73" t="s">
        <v>48</v>
      </c>
      <c r="B27" s="5"/>
      <c r="C27" s="5" t="s">
        <v>134</v>
      </c>
      <c r="D27" s="7" t="s">
        <v>20</v>
      </c>
      <c r="E27" s="7">
        <v>1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7.6" x14ac:dyDescent="0.25">
      <c r="A28" s="73" t="s">
        <v>69</v>
      </c>
      <c r="B28" s="5"/>
      <c r="C28" s="5" t="s">
        <v>43</v>
      </c>
      <c r="D28" s="7" t="s">
        <v>20</v>
      </c>
      <c r="E28" s="9">
        <v>1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41.4" x14ac:dyDescent="0.25">
      <c r="A29" s="73" t="s">
        <v>70</v>
      </c>
      <c r="B29" s="27"/>
      <c r="C29" s="27" t="s">
        <v>116</v>
      </c>
      <c r="D29" s="9" t="s">
        <v>20</v>
      </c>
      <c r="E29" s="9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7.6" x14ac:dyDescent="0.25">
      <c r="A30" s="73" t="s">
        <v>137</v>
      </c>
      <c r="B30" s="5"/>
      <c r="C30" s="83" t="s">
        <v>219</v>
      </c>
      <c r="D30" s="7" t="s">
        <v>20</v>
      </c>
      <c r="E30" s="9">
        <v>1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41.4" x14ac:dyDescent="0.25">
      <c r="A31" s="73" t="s">
        <v>138</v>
      </c>
      <c r="B31" s="5"/>
      <c r="C31" s="5" t="s">
        <v>118</v>
      </c>
      <c r="D31" s="7" t="s">
        <v>20</v>
      </c>
      <c r="E31" s="9">
        <v>1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27.6" x14ac:dyDescent="0.25">
      <c r="A32" s="73" t="s">
        <v>139</v>
      </c>
      <c r="B32" s="5"/>
      <c r="C32" s="5" t="s">
        <v>147</v>
      </c>
      <c r="D32" s="7" t="s">
        <v>20</v>
      </c>
      <c r="E32" s="9">
        <v>1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69" x14ac:dyDescent="0.25">
      <c r="A33" s="73" t="s">
        <v>154</v>
      </c>
      <c r="B33" s="5"/>
      <c r="C33" s="83" t="s">
        <v>223</v>
      </c>
      <c r="D33" s="7" t="s">
        <v>20</v>
      </c>
      <c r="E33" s="31">
        <v>2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" customFormat="1" ht="41.4" x14ac:dyDescent="0.25">
      <c r="A34" s="45" t="s">
        <v>24</v>
      </c>
      <c r="B34" s="46"/>
      <c r="C34" s="46" t="s">
        <v>36</v>
      </c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27.6" x14ac:dyDescent="0.25">
      <c r="A35" s="73" t="s">
        <v>25</v>
      </c>
      <c r="B35" s="5"/>
      <c r="C35" s="5" t="s">
        <v>132</v>
      </c>
      <c r="D35" s="7" t="s">
        <v>20</v>
      </c>
      <c r="E35" s="9">
        <v>1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73" t="s">
        <v>26</v>
      </c>
      <c r="B36" s="5"/>
      <c r="C36" s="5" t="s">
        <v>37</v>
      </c>
      <c r="D36" s="7" t="s">
        <v>20</v>
      </c>
      <c r="E36" s="9">
        <v>1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55.2" x14ac:dyDescent="0.25">
      <c r="A37" s="73" t="s">
        <v>27</v>
      </c>
      <c r="B37" s="5"/>
      <c r="C37" s="5" t="s">
        <v>126</v>
      </c>
      <c r="D37" s="7" t="s">
        <v>20</v>
      </c>
      <c r="E37" s="9">
        <v>1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41.4" x14ac:dyDescent="0.25">
      <c r="A38" s="73" t="s">
        <v>140</v>
      </c>
      <c r="B38" s="5"/>
      <c r="C38" s="5" t="s">
        <v>131</v>
      </c>
      <c r="D38" s="7" t="s">
        <v>20</v>
      </c>
      <c r="E38" s="9">
        <v>1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45" t="s">
        <v>28</v>
      </c>
      <c r="B39" s="46"/>
      <c r="C39" s="46" t="s">
        <v>38</v>
      </c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27.6" x14ac:dyDescent="0.25">
      <c r="A40" s="73" t="s">
        <v>29</v>
      </c>
      <c r="B40" s="5"/>
      <c r="C40" s="5" t="s">
        <v>127</v>
      </c>
      <c r="D40" s="7" t="s">
        <v>20</v>
      </c>
      <c r="E40" s="9">
        <v>1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27.6" x14ac:dyDescent="0.25">
      <c r="A41" s="73" t="s">
        <v>141</v>
      </c>
      <c r="B41" s="5"/>
      <c r="C41" s="5" t="s">
        <v>128</v>
      </c>
      <c r="D41" s="7" t="s">
        <v>20</v>
      </c>
      <c r="E41" s="9">
        <v>2</v>
      </c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55.2" x14ac:dyDescent="0.25">
      <c r="A42" s="73" t="s">
        <v>142</v>
      </c>
      <c r="B42" s="5"/>
      <c r="C42" s="5" t="s">
        <v>133</v>
      </c>
      <c r="D42" s="7" t="s">
        <v>20</v>
      </c>
      <c r="E42" s="9">
        <v>1</v>
      </c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27.6" x14ac:dyDescent="0.25">
      <c r="A43" s="45" t="s">
        <v>30</v>
      </c>
      <c r="B43" s="46"/>
      <c r="C43" s="46" t="s">
        <v>34</v>
      </c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73" t="s">
        <v>31</v>
      </c>
      <c r="B44" s="5"/>
      <c r="C44" s="5" t="s">
        <v>39</v>
      </c>
      <c r="D44" s="7" t="s">
        <v>20</v>
      </c>
      <c r="E44" s="9">
        <v>1</v>
      </c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73" t="s">
        <v>32</v>
      </c>
      <c r="B45" s="5"/>
      <c r="C45" s="5" t="s">
        <v>40</v>
      </c>
      <c r="D45" s="7" t="s">
        <v>20</v>
      </c>
      <c r="E45" s="9">
        <v>1</v>
      </c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4.4" thickBot="1" x14ac:dyDescent="0.3">
      <c r="A46" s="95" t="s">
        <v>33</v>
      </c>
      <c r="B46" s="96"/>
      <c r="C46" s="96" t="s">
        <v>41</v>
      </c>
      <c r="D46" s="97" t="s">
        <v>20</v>
      </c>
      <c r="E46" s="98">
        <v>1</v>
      </c>
      <c r="F46" s="99"/>
      <c r="G46" s="99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4.4" customHeight="1" thickBot="1" x14ac:dyDescent="0.3">
      <c r="A47" s="102"/>
      <c r="B47" s="103"/>
      <c r="C47" s="162" t="s">
        <v>50</v>
      </c>
      <c r="D47" s="163"/>
      <c r="E47" s="163"/>
      <c r="F47" s="163"/>
      <c r="G47" s="163"/>
      <c r="H47" s="163"/>
      <c r="I47" s="163"/>
      <c r="J47" s="163"/>
      <c r="K47" s="164"/>
      <c r="L47" s="107">
        <f>SUM(L15:L46)</f>
        <v>0</v>
      </c>
      <c r="M47" s="107">
        <f>SUM(M15:M46)</f>
        <v>0</v>
      </c>
      <c r="N47" s="107">
        <f>SUM(N15:N46)</f>
        <v>0</v>
      </c>
      <c r="O47" s="107">
        <f>SUM(O15:O46)</f>
        <v>0</v>
      </c>
      <c r="P47" s="105">
        <f>M47+N47+O47</f>
        <v>0</v>
      </c>
    </row>
    <row r="48" spans="1:16" ht="14.4" customHeight="1" x14ac:dyDescent="0.25">
      <c r="M48" s="128" t="s">
        <v>230</v>
      </c>
      <c r="N48" s="128"/>
      <c r="O48" s="128"/>
      <c r="P48" s="101"/>
    </row>
    <row r="49" spans="1:16" ht="14.4" customHeight="1" x14ac:dyDescent="0.25">
      <c r="M49" s="129" t="s">
        <v>231</v>
      </c>
      <c r="N49" s="129"/>
      <c r="O49" s="129"/>
      <c r="P49" s="93"/>
    </row>
    <row r="50" spans="1:16" ht="14.4" customHeight="1" thickBot="1" x14ac:dyDescent="0.3">
      <c r="M50" s="130" t="s">
        <v>232</v>
      </c>
      <c r="N50" s="130"/>
      <c r="O50" s="130"/>
      <c r="P50" s="94"/>
    </row>
    <row r="51" spans="1:16" ht="14.4" customHeight="1" thickBot="1" x14ac:dyDescent="0.3">
      <c r="M51" s="131" t="s">
        <v>233</v>
      </c>
      <c r="N51" s="132"/>
      <c r="O51" s="132"/>
      <c r="P51" s="106">
        <f>P47+P48+P50</f>
        <v>0</v>
      </c>
    </row>
    <row r="53" spans="1:16" x14ac:dyDescent="0.25">
      <c r="A53" s="51"/>
      <c r="B53" s="52"/>
      <c r="C53" s="26"/>
      <c r="D53" s="26"/>
      <c r="E53" s="26"/>
      <c r="F53" s="52"/>
      <c r="G53" s="53"/>
      <c r="H53" s="54"/>
      <c r="I53" s="54"/>
      <c r="J53" s="54"/>
      <c r="K53" s="55"/>
      <c r="L53" s="54"/>
      <c r="M53" s="54"/>
      <c r="N53" s="54"/>
      <c r="O53" s="54"/>
      <c r="P53" s="56"/>
    </row>
    <row r="54" spans="1:16" x14ac:dyDescent="0.25">
      <c r="A54" s="141" t="s">
        <v>119</v>
      </c>
      <c r="B54" s="141"/>
      <c r="C54" s="57"/>
      <c r="D54" s="26"/>
      <c r="E54" s="58" t="s">
        <v>120</v>
      </c>
      <c r="F54" s="142"/>
      <c r="G54" s="142"/>
      <c r="H54" s="142"/>
      <c r="I54" s="142"/>
      <c r="J54" s="142"/>
      <c r="K54" s="26"/>
      <c r="L54" s="26"/>
      <c r="M54" s="26"/>
      <c r="N54" s="54"/>
      <c r="O54" s="54"/>
      <c r="P54" s="56"/>
    </row>
    <row r="55" spans="1:16" x14ac:dyDescent="0.25">
      <c r="A55" s="59"/>
      <c r="B55" s="60"/>
      <c r="C55" s="61" t="s">
        <v>121</v>
      </c>
      <c r="D55" s="26"/>
      <c r="E55" s="62"/>
      <c r="F55" s="143" t="s">
        <v>121</v>
      </c>
      <c r="G55" s="143"/>
      <c r="H55" s="143"/>
      <c r="I55" s="143"/>
      <c r="J55" s="143"/>
      <c r="K55" s="26"/>
      <c r="L55" s="26"/>
      <c r="M55" s="26"/>
      <c r="N55" s="54"/>
      <c r="O55" s="54"/>
      <c r="P55" s="56"/>
    </row>
    <row r="56" spans="1:16" x14ac:dyDescent="0.25">
      <c r="A56" s="63"/>
      <c r="B56" s="64"/>
      <c r="C56" s="65"/>
      <c r="D56" s="66"/>
      <c r="E56" s="66"/>
      <c r="F56" s="67"/>
      <c r="G56" s="67"/>
      <c r="H56" s="67"/>
      <c r="I56" s="54"/>
      <c r="J56" s="54"/>
      <c r="K56" s="55"/>
      <c r="L56" s="54"/>
      <c r="M56" s="54"/>
      <c r="N56" s="54"/>
      <c r="O56" s="54"/>
      <c r="P56" s="56"/>
    </row>
    <row r="57" spans="1:16" x14ac:dyDescent="0.25">
      <c r="A57" s="144" t="s">
        <v>122</v>
      </c>
      <c r="B57" s="144"/>
      <c r="C57" s="68"/>
      <c r="D57" s="62"/>
      <c r="E57" s="62"/>
      <c r="F57" s="66"/>
      <c r="G57" s="67"/>
      <c r="H57" s="67"/>
      <c r="I57" s="54"/>
      <c r="J57" s="54"/>
      <c r="K57" s="55"/>
      <c r="L57" s="54"/>
      <c r="M57" s="54"/>
      <c r="N57" s="54"/>
      <c r="O57" s="54"/>
      <c r="P57" s="56"/>
    </row>
    <row r="58" spans="1:16" x14ac:dyDescent="0.25">
      <c r="A58" s="51"/>
      <c r="B58" s="52"/>
      <c r="C58" s="26"/>
      <c r="D58" s="26"/>
      <c r="E58" s="26"/>
      <c r="F58" s="69"/>
      <c r="G58" s="54"/>
      <c r="H58" s="54"/>
      <c r="I58" s="54"/>
      <c r="J58" s="54"/>
      <c r="K58" s="55"/>
      <c r="L58" s="54"/>
      <c r="M58" s="54"/>
      <c r="N58" s="54"/>
      <c r="O58" s="54"/>
      <c r="P58" s="56"/>
    </row>
    <row r="59" spans="1:16" x14ac:dyDescent="0.25">
      <c r="A59" s="51"/>
      <c r="B59" s="52"/>
      <c r="C59" s="70"/>
      <c r="D59" s="71"/>
      <c r="E59" s="69"/>
      <c r="F59" s="52"/>
      <c r="G59" s="53"/>
      <c r="H59" s="54"/>
      <c r="I59" s="54"/>
      <c r="J59" s="54"/>
      <c r="K59" s="55"/>
      <c r="L59" s="54"/>
      <c r="M59" s="54"/>
      <c r="N59" s="54"/>
      <c r="O59" s="54"/>
      <c r="P59" s="56"/>
    </row>
    <row r="60" spans="1:16" ht="14.4" x14ac:dyDescent="0.25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14.4" x14ac:dyDescent="0.3">
      <c r="A61" s="134" t="s">
        <v>123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1:16" ht="14.4" x14ac:dyDescent="0.3">
      <c r="A62" s="134" t="s">
        <v>124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</row>
    <row r="63" spans="1:16" ht="14.4" x14ac:dyDescent="0.3">
      <c r="A63" s="134" t="s">
        <v>125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</row>
  </sheetData>
  <mergeCells count="32">
    <mergeCell ref="L10:P10"/>
    <mergeCell ref="A2:P2"/>
    <mergeCell ref="C3:N3"/>
    <mergeCell ref="A4:P4"/>
    <mergeCell ref="A5:C5"/>
    <mergeCell ref="D5:P5"/>
    <mergeCell ref="A6:C6"/>
    <mergeCell ref="A7:C7"/>
    <mergeCell ref="A8:C8"/>
    <mergeCell ref="D8:P8"/>
    <mergeCell ref="A9:I9"/>
    <mergeCell ref="L9:M9"/>
    <mergeCell ref="A61:P61"/>
    <mergeCell ref="A62:P62"/>
    <mergeCell ref="A63:P63"/>
    <mergeCell ref="L12:P12"/>
    <mergeCell ref="C47:K47"/>
    <mergeCell ref="A54:B54"/>
    <mergeCell ref="F54:J54"/>
    <mergeCell ref="F55:J55"/>
    <mergeCell ref="A57:B57"/>
    <mergeCell ref="A12:A13"/>
    <mergeCell ref="B12:B13"/>
    <mergeCell ref="C12:C13"/>
    <mergeCell ref="D12:D13"/>
    <mergeCell ref="E12:E13"/>
    <mergeCell ref="F12:K12"/>
    <mergeCell ref="M48:O48"/>
    <mergeCell ref="M49:O49"/>
    <mergeCell ref="M50:O50"/>
    <mergeCell ref="M51:O51"/>
    <mergeCell ref="A60:P60"/>
  </mergeCells>
  <phoneticPr fontId="15" type="noConversion"/>
  <pageMargins left="0.7" right="0.7" top="0.75" bottom="0.75" header="0.3" footer="0.3"/>
  <pageSetup paperSize="9" scale="59" fitToHeight="2" orientation="landscape" horizontalDpi="300" verticalDpi="300" r:id="rId1"/>
  <headerFooter scaleWithDoc="0">
    <oddFooter>&amp;C&amp;10&amp;A&amp;R&amp;10Lapa 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10</vt:i4>
      </vt:variant>
    </vt:vector>
  </HeadingPairs>
  <TitlesOfParts>
    <vt:vector size="22" baseType="lpstr">
      <vt:lpstr>Koptāme</vt:lpstr>
      <vt:lpstr>L1 - KSS 111</vt:lpstr>
      <vt:lpstr>L2 - KSS 125</vt:lpstr>
      <vt:lpstr>L3 - KSS 214</vt:lpstr>
      <vt:lpstr>L4 - KSS 219</vt:lpstr>
      <vt:lpstr>L5 - KSS 226 </vt:lpstr>
      <vt:lpstr>L6 - KSS 227</vt:lpstr>
      <vt:lpstr>L7 - KSS 228</vt:lpstr>
      <vt:lpstr>L8 - KSS 229</vt:lpstr>
      <vt:lpstr>L9 - KSS 314</vt:lpstr>
      <vt:lpstr>L10 - KSS 319</vt:lpstr>
      <vt:lpstr>XYUSJDNAYGND</vt:lpstr>
      <vt:lpstr>'L1 - KSS 111'!Drukas_apgabals</vt:lpstr>
      <vt:lpstr>'L10 - KSS 319'!Drukas_apgabals</vt:lpstr>
      <vt:lpstr>'L2 - KSS 125'!Drukas_apgabals</vt:lpstr>
      <vt:lpstr>'L3 - KSS 214'!Drukas_apgabals</vt:lpstr>
      <vt:lpstr>'L4 - KSS 219'!Drukas_apgabals</vt:lpstr>
      <vt:lpstr>'L5 - KSS 226 '!Drukas_apgabals</vt:lpstr>
      <vt:lpstr>'L6 - KSS 227'!Drukas_apgabals</vt:lpstr>
      <vt:lpstr>'L7 - KSS 228'!Drukas_apgabals</vt:lpstr>
      <vt:lpstr>'L8 - KSS 229'!Drukas_apgabals</vt:lpstr>
      <vt:lpstr>'L9 - KSS 314'!Drukas_apgabals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2022-02-25T12:09:19Z</dcterms:modified>
</cp:coreProperties>
</file>